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suffolkgovuk.sharepoint.com/teams/MajorSitesandInfrastructure/Shared Documents/Neighbourhood CIL Compliance/NCIL PAYMENTS/NCIL 2025/April 2025/Web Updates/"/>
    </mc:Choice>
  </mc:AlternateContent>
  <xr:revisionPtr revIDLastSave="9" documentId="8_{250D59A1-7187-4F46-933C-51FEE0E8D771}" xr6:coauthVersionLast="47" xr6:coauthVersionMax="47" xr10:uidLastSave="{D51996FA-601B-4EBF-92F8-3A3FC261D6D9}"/>
  <bookViews>
    <workbookView xWindow="-23148" yWindow="-108" windowWidth="23256" windowHeight="12456" activeTab="1" xr2:uid="{384416CE-D412-4250-8F02-CBA0B7609198}"/>
  </bookViews>
  <sheets>
    <sheet name="Guidance" sheetId="5" r:id="rId1"/>
    <sheet name="April 2025 Parish Payments" sheetId="1" r:id="rId2"/>
    <sheet name="Receipts" sheetId="4" r:id="rId3"/>
    <sheet name="Adjustment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6" i="4" l="1"/>
  <c r="GC136" i="4"/>
  <c r="GB136" i="4"/>
  <c r="GA136" i="4"/>
  <c r="FZ136" i="4"/>
  <c r="FY136" i="4"/>
  <c r="FX136" i="4"/>
  <c r="FW136" i="4"/>
  <c r="FV136" i="4"/>
  <c r="FU136" i="4"/>
  <c r="FT136" i="4"/>
  <c r="FS136" i="4"/>
  <c r="FR136" i="4"/>
  <c r="FQ136" i="4"/>
  <c r="FP136" i="4"/>
  <c r="FO136" i="4"/>
  <c r="FN136" i="4"/>
  <c r="FM136" i="4"/>
  <c r="FL136" i="4"/>
  <c r="FK136" i="4"/>
  <c r="FJ136" i="4"/>
  <c r="FI136" i="4"/>
  <c r="FH136" i="4"/>
  <c r="FG136" i="4"/>
  <c r="FF136" i="4"/>
  <c r="FE136" i="4"/>
  <c r="FD136" i="4"/>
  <c r="FC136" i="4"/>
  <c r="FB136" i="4"/>
  <c r="FA136" i="4"/>
  <c r="EZ136" i="4"/>
  <c r="EY136" i="4"/>
  <c r="EX136" i="4"/>
  <c r="EW136" i="4"/>
  <c r="EV136" i="4"/>
  <c r="EU136" i="4"/>
  <c r="ET136" i="4"/>
  <c r="ET138" i="4" s="1"/>
  <c r="ES136" i="4"/>
  <c r="ER136" i="4"/>
  <c r="EQ136" i="4"/>
  <c r="EP136" i="4"/>
  <c r="EO136" i="4"/>
  <c r="EN136" i="4"/>
  <c r="EM136" i="4"/>
  <c r="EL136" i="4"/>
  <c r="EK136" i="4"/>
  <c r="EJ136" i="4"/>
  <c r="EI136" i="4"/>
  <c r="EH136" i="4"/>
  <c r="EG136" i="4"/>
  <c r="EF136" i="4"/>
  <c r="EE136" i="4"/>
  <c r="ED136" i="4"/>
  <c r="EC136" i="4"/>
  <c r="EB136" i="4"/>
  <c r="EA136" i="4"/>
  <c r="DZ136" i="4"/>
  <c r="DY136" i="4"/>
  <c r="DX136" i="4"/>
  <c r="DW136" i="4"/>
  <c r="DV136" i="4"/>
  <c r="DU136" i="4"/>
  <c r="DT136" i="4"/>
  <c r="DS136" i="4"/>
  <c r="DR136" i="4"/>
  <c r="DR138" i="4" s="1"/>
  <c r="DQ136" i="4"/>
  <c r="DP136" i="4"/>
  <c r="DO136" i="4"/>
  <c r="DN136" i="4"/>
  <c r="DM136" i="4"/>
  <c r="DL136" i="4"/>
  <c r="DK136" i="4"/>
  <c r="DJ136" i="4"/>
  <c r="DI136" i="4"/>
  <c r="DH136" i="4"/>
  <c r="DG136" i="4"/>
  <c r="DF136" i="4"/>
  <c r="DE136" i="4"/>
  <c r="DD136" i="4"/>
  <c r="DC136" i="4"/>
  <c r="DB136" i="4"/>
  <c r="DA136" i="4"/>
  <c r="CZ136" i="4"/>
  <c r="CY136" i="4"/>
  <c r="CX136" i="4"/>
  <c r="CW136" i="4"/>
  <c r="CV136" i="4"/>
  <c r="CU136" i="4"/>
  <c r="CT136" i="4"/>
  <c r="CS136" i="4"/>
  <c r="CR136" i="4"/>
  <c r="CQ136" i="4"/>
  <c r="CP136" i="4"/>
  <c r="CO136" i="4"/>
  <c r="CN136" i="4"/>
  <c r="CM136" i="4"/>
  <c r="CL136" i="4"/>
  <c r="CK136" i="4"/>
  <c r="CJ136" i="4"/>
  <c r="CI136" i="4"/>
  <c r="CH136" i="4"/>
  <c r="CG136" i="4"/>
  <c r="CF136" i="4"/>
  <c r="CE136" i="4"/>
  <c r="CD136" i="4"/>
  <c r="CC136" i="4"/>
  <c r="CB136" i="4"/>
  <c r="CA136" i="4"/>
  <c r="BZ136" i="4"/>
  <c r="BY136" i="4"/>
  <c r="BX136" i="4"/>
  <c r="BW136" i="4"/>
  <c r="BV136" i="4"/>
  <c r="BU136" i="4"/>
  <c r="BT136" i="4"/>
  <c r="BS136" i="4"/>
  <c r="BR136" i="4"/>
  <c r="BQ136" i="4"/>
  <c r="BP136" i="4"/>
  <c r="BO136" i="4"/>
  <c r="BN136" i="4"/>
  <c r="BM136" i="4"/>
  <c r="BL136" i="4"/>
  <c r="BK136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AV136" i="4"/>
  <c r="AU136" i="4"/>
  <c r="AT136" i="4"/>
  <c r="AS136" i="4"/>
  <c r="AR136" i="4"/>
  <c r="AQ136" i="4"/>
  <c r="AP136" i="4"/>
  <c r="AO136" i="4"/>
  <c r="AN136" i="4"/>
  <c r="AM136" i="4"/>
  <c r="AL136" i="4"/>
  <c r="AK136" i="4"/>
  <c r="AJ136" i="4"/>
  <c r="AI136" i="4"/>
  <c r="AH136" i="4"/>
  <c r="AG136" i="4"/>
  <c r="AF136" i="4"/>
  <c r="AE136" i="4"/>
  <c r="AD136" i="4"/>
  <c r="AC136" i="4"/>
  <c r="AB136" i="4"/>
  <c r="AA136" i="4"/>
  <c r="Z136" i="4"/>
  <c r="Y136" i="4"/>
  <c r="X136" i="4"/>
  <c r="W136" i="4"/>
  <c r="W138" i="4" s="1"/>
  <c r="V136" i="4"/>
  <c r="U136" i="4"/>
  <c r="T136" i="4"/>
  <c r="S136" i="4"/>
  <c r="R136" i="4"/>
  <c r="Q136" i="4"/>
  <c r="P136" i="4"/>
  <c r="O136" i="4"/>
  <c r="O138" i="4" s="1"/>
  <c r="N136" i="4"/>
  <c r="M136" i="4"/>
  <c r="L136" i="4"/>
  <c r="K136" i="4"/>
  <c r="J136" i="4"/>
  <c r="I136" i="4"/>
  <c r="G136" i="4"/>
  <c r="F136" i="4"/>
  <c r="F141" i="4" s="1"/>
  <c r="E136" i="4"/>
  <c r="B7" i="3"/>
</calcChain>
</file>

<file path=xl/sharedStrings.xml><?xml version="1.0" encoding="utf-8"?>
<sst xmlns="http://schemas.openxmlformats.org/spreadsheetml/2006/main" count="525" uniqueCount="375">
  <si>
    <t>Parish</t>
  </si>
  <si>
    <t>Amount</t>
  </si>
  <si>
    <t>Aldeburgh</t>
  </si>
  <si>
    <t>Alderton</t>
  </si>
  <si>
    <t>Aldringham Cum Thorpe</t>
  </si>
  <si>
    <t>Ashby, Herringfleet And Somerleyton</t>
  </si>
  <si>
    <t>Badingham</t>
  </si>
  <si>
    <t>Barnby</t>
  </si>
  <si>
    <t>Barsham</t>
  </si>
  <si>
    <t>Bawdsey</t>
  </si>
  <si>
    <t>Beccles</t>
  </si>
  <si>
    <t>Benacre</t>
  </si>
  <si>
    <t xml:space="preserve">Benhall </t>
  </si>
  <si>
    <t>Blaxhall</t>
  </si>
  <si>
    <t>Blundeston</t>
  </si>
  <si>
    <t>Blyford</t>
  </si>
  <si>
    <t>Blythburgh</t>
  </si>
  <si>
    <t>Boulge</t>
  </si>
  <si>
    <t>Boyton</t>
  </si>
  <si>
    <t xml:space="preserve">Bramfield </t>
  </si>
  <si>
    <t>Brandeston</t>
  </si>
  <si>
    <t>Bredfield</t>
  </si>
  <si>
    <t>Bromeswell</t>
  </si>
  <si>
    <t>Bruisyard</t>
  </si>
  <si>
    <t>Bucklesham</t>
  </si>
  <si>
    <t>Bungay</t>
  </si>
  <si>
    <t>Burgh</t>
  </si>
  <si>
    <t>Butley</t>
  </si>
  <si>
    <t>Campsea Ashe</t>
  </si>
  <si>
    <t>Capel St Andrew</t>
  </si>
  <si>
    <t>Carlton Colvile</t>
  </si>
  <si>
    <t>Charsfield</t>
  </si>
  <si>
    <t>Chediston</t>
  </si>
  <si>
    <t>Chillesford</t>
  </si>
  <si>
    <t>Clopton</t>
  </si>
  <si>
    <t>Cookley</t>
  </si>
  <si>
    <t>Corton</t>
  </si>
  <si>
    <t>Covehithe</t>
  </si>
  <si>
    <t>Cransford</t>
  </si>
  <si>
    <t>Cratfield</t>
  </si>
  <si>
    <t>Culpho</t>
  </si>
  <si>
    <t>Dallinghoo</t>
  </si>
  <si>
    <t>Darsham</t>
  </si>
  <si>
    <t>Debach</t>
  </si>
  <si>
    <t>Dennington</t>
  </si>
  <si>
    <t>Dunwich</t>
  </si>
  <si>
    <t>Earl Soham</t>
  </si>
  <si>
    <t>Easton</t>
  </si>
  <si>
    <t>Ellough</t>
  </si>
  <si>
    <t>Eyke</t>
  </si>
  <si>
    <t>Falkenham</t>
  </si>
  <si>
    <t>Farnham</t>
  </si>
  <si>
    <t>Felixstowe</t>
  </si>
  <si>
    <t>Foxhall</t>
  </si>
  <si>
    <t>Framlingham</t>
  </si>
  <si>
    <t>Friston</t>
  </si>
  <si>
    <t>Frostenden</t>
  </si>
  <si>
    <t>Gedgrave</t>
  </si>
  <si>
    <t>Gisleham</t>
  </si>
  <si>
    <t>Great Bealings</t>
  </si>
  <si>
    <t>Great Glemham</t>
  </si>
  <si>
    <t>Grundisburgh</t>
  </si>
  <si>
    <t>Hacheston</t>
  </si>
  <si>
    <t>Halesworth</t>
  </si>
  <si>
    <t>Hasketon</t>
  </si>
  <si>
    <t>Hemley</t>
  </si>
  <si>
    <t>Henstead with Hulver Street</t>
  </si>
  <si>
    <t>Heveningham</t>
  </si>
  <si>
    <t>Hollesley</t>
  </si>
  <si>
    <t>Holton</t>
  </si>
  <si>
    <t>Homersfield</t>
  </si>
  <si>
    <t>Hoo</t>
  </si>
  <si>
    <t>Huntingfield</t>
  </si>
  <si>
    <t>Iken</t>
  </si>
  <si>
    <t>Ilketshall St Andrew</t>
  </si>
  <si>
    <t>Ilketshall St John</t>
  </si>
  <si>
    <t>Ilketshall St Lawrence</t>
  </si>
  <si>
    <t>Ilketshall St Margaret</t>
  </si>
  <si>
    <t>Kelsale Cum Carlton</t>
  </si>
  <si>
    <t>Kesgrave</t>
  </si>
  <si>
    <t>Kessingland</t>
  </si>
  <si>
    <t>Kettleburgh</t>
  </si>
  <si>
    <t xml:space="preserve">Kirton </t>
  </si>
  <si>
    <t>Knodishall</t>
  </si>
  <si>
    <t>Leiston Cum Sizewell</t>
  </si>
  <si>
    <t>Letheringham</t>
  </si>
  <si>
    <t>Levington</t>
  </si>
  <si>
    <t>Linstead Magna</t>
  </si>
  <si>
    <t>Linstead Parva</t>
  </si>
  <si>
    <t>Little Bealings</t>
  </si>
  <si>
    <t>Little Glemham</t>
  </si>
  <si>
    <t>Lound</t>
  </si>
  <si>
    <t>Lowestoft</t>
  </si>
  <si>
    <t>Marlesford</t>
  </si>
  <si>
    <t>Martlesham</t>
  </si>
  <si>
    <t>Melton</t>
  </si>
  <si>
    <t>Mettingham</t>
  </si>
  <si>
    <t>Middleton</t>
  </si>
  <si>
    <t>Monewden</t>
  </si>
  <si>
    <t>Mutford</t>
  </si>
  <si>
    <t>Nacton</t>
  </si>
  <si>
    <t>Newbourne</t>
  </si>
  <si>
    <t>North Cove</t>
  </si>
  <si>
    <t>Orford</t>
  </si>
  <si>
    <t>Otley</t>
  </si>
  <si>
    <t>Oulton</t>
  </si>
  <si>
    <t>Oulton Broad</t>
  </si>
  <si>
    <t>Parham</t>
  </si>
  <si>
    <t>Peasenhall</t>
  </si>
  <si>
    <t>Pettistree</t>
  </si>
  <si>
    <t>Playford</t>
  </si>
  <si>
    <t>Purdis Farm</t>
  </si>
  <si>
    <t>Ramsholt</t>
  </si>
  <si>
    <t>Redisham</t>
  </si>
  <si>
    <t>Rendham</t>
  </si>
  <si>
    <t>Rendlesham</t>
  </si>
  <si>
    <t>Reydon</t>
  </si>
  <si>
    <t>Ringsfield</t>
  </si>
  <si>
    <t>Rumburgh</t>
  </si>
  <si>
    <t>Rushmere</t>
  </si>
  <si>
    <t>Rushmere St Andrew</t>
  </si>
  <si>
    <t>Saxmundham</t>
  </si>
  <si>
    <t>Saxtead</t>
  </si>
  <si>
    <t>Shadingfield</t>
  </si>
  <si>
    <t>Shipmeadow</t>
  </si>
  <si>
    <t>Shottisham</t>
  </si>
  <si>
    <t>Sibton</t>
  </si>
  <si>
    <t>Snape</t>
  </si>
  <si>
    <t>Sotherton</t>
  </si>
  <si>
    <t>Sotterley</t>
  </si>
  <si>
    <t>South Cove</t>
  </si>
  <si>
    <t>South Elmham St Cross</t>
  </si>
  <si>
    <t>South Elmham St James</t>
  </si>
  <si>
    <t>South Elmham St Margaret</t>
  </si>
  <si>
    <t>South Elmham St Michael</t>
  </si>
  <si>
    <t>South Elmham St Peter</t>
  </si>
  <si>
    <t>Southwold</t>
  </si>
  <si>
    <t>Spexhall</t>
  </si>
  <si>
    <t>Sternfield</t>
  </si>
  <si>
    <t>Stratford St Andrew</t>
  </si>
  <si>
    <t>Stratton Hall</t>
  </si>
  <si>
    <t>Sudbourne</t>
  </si>
  <si>
    <t>Sutton</t>
  </si>
  <si>
    <t>Sutton Heath</t>
  </si>
  <si>
    <t>Sweffling</t>
  </si>
  <si>
    <t>Swilland</t>
  </si>
  <si>
    <t>Theberton</t>
  </si>
  <si>
    <t>Thorington</t>
  </si>
  <si>
    <t>Trimley St Martin</t>
  </si>
  <si>
    <t>Trimley St Mary</t>
  </si>
  <si>
    <t>Tuddenham St Martin</t>
  </si>
  <si>
    <t>Tunstall</t>
  </si>
  <si>
    <t>Ubbeston</t>
  </si>
  <si>
    <t>Ufford</t>
  </si>
  <si>
    <t>Uggeshall</t>
  </si>
  <si>
    <t>Walberswick</t>
  </si>
  <si>
    <t>Waldringfield</t>
  </si>
  <si>
    <t>Walpole</t>
  </si>
  <si>
    <t>Wantisden</t>
  </si>
  <si>
    <t>Wenhaston</t>
  </si>
  <si>
    <t>Westerfield</t>
  </si>
  <si>
    <t>Westhall</t>
  </si>
  <si>
    <t>Westleton</t>
  </si>
  <si>
    <t>Weston</t>
  </si>
  <si>
    <t>Wickham Market</t>
  </si>
  <si>
    <t>Willingham</t>
  </si>
  <si>
    <t>Wissett</t>
  </si>
  <si>
    <t>Witnesham</t>
  </si>
  <si>
    <t>Woodbridge</t>
  </si>
  <si>
    <t>Worlingham</t>
  </si>
  <si>
    <t>Wrentham</t>
  </si>
  <si>
    <t>Yoxford</t>
  </si>
  <si>
    <t>April 2025 Parish Payments Summary</t>
  </si>
  <si>
    <t>Receipts</t>
  </si>
  <si>
    <t>Find your Parish in the top row and use the 'filter' arrow next to the Parish name to untick any '£0' amounts to show only those developments that have paid CIL in your Parish. Totals and adjustments are listed along the final rows.</t>
  </si>
  <si>
    <t>Adjustments</t>
  </si>
  <si>
    <t>Reason</t>
  </si>
  <si>
    <t>Received 07 May 2024, but not included in October NCIL Payments</t>
  </si>
  <si>
    <t>Clawback of forward funding approved by CSWG on 26/3/25</t>
  </si>
  <si>
    <t xml:space="preserve">Barby </t>
  </si>
  <si>
    <t>April 2025
Adjustment</t>
  </si>
  <si>
    <t>Overpaid in historic allocations</t>
  </si>
  <si>
    <t>Due NCIL following a previous correction</t>
  </si>
  <si>
    <t>ADJ Total from NCIL to DCIL to comply with CIL breakdown determined in the CIL Regulations</t>
  </si>
  <si>
    <t>Application No</t>
  </si>
  <si>
    <t>Site Address</t>
  </si>
  <si>
    <t>Total Receipt Amount</t>
  </si>
  <si>
    <t>Receipt Date</t>
  </si>
  <si>
    <t>CIL Admin</t>
  </si>
  <si>
    <t>Neighbourhood CIL</t>
  </si>
  <si>
    <t>District CIL</t>
  </si>
  <si>
    <t>Benhall</t>
  </si>
  <si>
    <t>Bramfield</t>
  </si>
  <si>
    <t>Brampton With Stoven</t>
  </si>
  <si>
    <t>Brightwell</t>
  </si>
  <si>
    <t>Carlton Colville</t>
  </si>
  <si>
    <t>Cretingham</t>
  </si>
  <si>
    <t>Flixton (west)</t>
  </si>
  <si>
    <t>Henstead With Hulver Street</t>
  </si>
  <si>
    <t>Kirton</t>
  </si>
  <si>
    <t>South Elmham All Saints And St Nicholas</t>
  </si>
  <si>
    <t>Wangford With Henham</t>
  </si>
  <si>
    <t>Flixton</t>
  </si>
  <si>
    <t>DC/22/4351/VOC</t>
  </si>
  <si>
    <t>Rookery Farm, Kelsale Road, Kelsale Cum Carlton, Saxmundham, Suffolk, IP17 2QP</t>
  </si>
  <si>
    <t>DC/24/0595/VOC</t>
  </si>
  <si>
    <t>Barns At, Weston Hall, London Road, Weston, Beccles, Suffolk, NR34 8TT</t>
  </si>
  <si>
    <t>DC/22/3527/FUL</t>
  </si>
  <si>
    <t>Seaforth House, Front Street, Orford, Woodbridge, Suffolk, IP12 2LN</t>
  </si>
  <si>
    <t>DC/22/0991/FUL</t>
  </si>
  <si>
    <t>Land Adjacent To Mill Farm , Thomas Avenue, Trimley St Mary, Suffolk, IP11 0YS</t>
  </si>
  <si>
    <t>DC/23/4906/FUL</t>
  </si>
  <si>
    <t>Post Office, Mill Common, Westhall, Halesworth, Suffolk, IP19 8RQ</t>
  </si>
  <si>
    <t>DC/23/1556/FUL</t>
  </si>
  <si>
    <t>1 Mill Hill Drive , Wissett Road, Halesworth, Suffolk, IP19 8DB</t>
  </si>
  <si>
    <t>DC/18/4888/VOC</t>
  </si>
  <si>
    <t>Smyth House Residential Home, 106 High Street, Leiston, Suffolk, IP16 4BZ</t>
  </si>
  <si>
    <t>DC/23/2245/ARM</t>
  </si>
  <si>
    <t>Former H M Prison Blundeston, Lakeside Rise, Blundeston, Lowestoft, Suffolk, NR32 5BG</t>
  </si>
  <si>
    <t>DC/17/5072/VOC</t>
  </si>
  <si>
    <t>Land Rear Of 32 And 34 , Falkenham Road, Kirton, IP10 0NW</t>
  </si>
  <si>
    <t>DC/21/3576/VOC</t>
  </si>
  <si>
    <t>Land Opposite 57 To 61, Judith Avenue, Knodishall, Suffolk</t>
  </si>
  <si>
    <t>DC/22/3307/FUL</t>
  </si>
  <si>
    <t>Plot 1, Kondinin, Church Road, Blundeston, Suffolk, NR32 5AJ</t>
  </si>
  <si>
    <t>DC/22/2285/FUL</t>
  </si>
  <si>
    <t>Roosevelt, Green Lane, Kessingland, Lowestoft, Suffolk, NR33 7RP</t>
  </si>
  <si>
    <t>DC/17/0964/FUL</t>
  </si>
  <si>
    <t>37 Mill Road, Mutford, Beccles, Suffolk, NR34 7UR</t>
  </si>
  <si>
    <t>DC/20/4716/FUL</t>
  </si>
  <si>
    <t>Home View , Church Road, Ringsfield, Beccles, Suffolk, NR34 8LF</t>
  </si>
  <si>
    <t>DC/22/2964/FUL</t>
  </si>
  <si>
    <t>45 London Road North, Lowestoft, Suffolk, NR32 1BH</t>
  </si>
  <si>
    <t>DC/20/3188/FUL</t>
  </si>
  <si>
    <t>Weardale, Mill Piece, Nacton, Suffolk, IP10 0HQ</t>
  </si>
  <si>
    <t>DC/22/4019/ARM</t>
  </si>
  <si>
    <t>Land At , Redwald Road , Rendlesham, Suffolk, IP12 2TZ</t>
  </si>
  <si>
    <t>DC/20/2521/FUL</t>
  </si>
  <si>
    <t>Forge Cottage, Mill Road, Knodishall, Suffolk, IP17 1YS</t>
  </si>
  <si>
    <t>DC/21/4974/VOC</t>
  </si>
  <si>
    <t>Land At Walnut Cottage, New Street, Framlingham, Suffolk, IP13 9RF</t>
  </si>
  <si>
    <t>DC/20/4686/FUL</t>
  </si>
  <si>
    <t>Land Rear Of 185 , Saxmundham Road, Aldeburgh, Suffolk, IP15 5PE</t>
  </si>
  <si>
    <t>DC/24/2464/FUL</t>
  </si>
  <si>
    <t>Hillside, Beach Road, Kessingland, Lowestoft, Suffolk, NR33 7RW</t>
  </si>
  <si>
    <t>DC/24/2214/FUL</t>
  </si>
  <si>
    <t>Allendale House, 59 Melton Grange Road, Melton, Woodbridge, Suffolk, IP12 1SD</t>
  </si>
  <si>
    <t>DC/23/3146/VOC</t>
  </si>
  <si>
    <t>Reydon Pharmacy, 2 - 4 Shearwater Way, Reydon, Southwold, Suffolk, IP18 6GX</t>
  </si>
  <si>
    <t>DC/23/0062/VOC</t>
  </si>
  <si>
    <t>17 Market Place, Southwold, Suffolk, IP18 6EB</t>
  </si>
  <si>
    <t>DC/21/4154/FUL</t>
  </si>
  <si>
    <t>Land At, Rectory Lane, Worlingham, Suffolk</t>
  </si>
  <si>
    <t>DC/22/1660/FUL</t>
  </si>
  <si>
    <t>87 Market Hill, Orford, Suffolk, IP12 2LH</t>
  </si>
  <si>
    <t>DC/20/4583/FUL</t>
  </si>
  <si>
    <t>Land To West Of 18 , Halesworth Road, Reydon, IP18 6NH</t>
  </si>
  <si>
    <t>DC/22/4257/FUL</t>
  </si>
  <si>
    <t>5 - 7 St Peters Street , Lowestoft, Suffolk, NR32 1QA</t>
  </si>
  <si>
    <t>DC/23/3924/FUL</t>
  </si>
  <si>
    <t>Plot Adjacent To Longlea House , Mill Road, Badingham, Suffolk, IP13 8LF</t>
  </si>
  <si>
    <t>DC/23/0531/VOC</t>
  </si>
  <si>
    <t>Part Land North Of Hill Farm, High Street, Ufford, Suffolk</t>
  </si>
  <si>
    <t>DC/23/1986/FUL</t>
  </si>
  <si>
    <t>Glenfield Court , Glenfield Avenue, Felixstowe, Suffolk, IP11 9JG</t>
  </si>
  <si>
    <t>DC/21/4166/VOC</t>
  </si>
  <si>
    <t>Land Alongside , Woodbridge Road , Bredfield, Suffolk</t>
  </si>
  <si>
    <t>DC/23/4880/FUL</t>
  </si>
  <si>
    <t>Oak Garage, School Road, Waldringfield, Woodbridge, Suffolk, IP12 4QR</t>
  </si>
  <si>
    <t>DC/23/1858/VOC</t>
  </si>
  <si>
    <t>30 Wangford Road, Reydon, Southwold, Suffolk, IP18 6PY</t>
  </si>
  <si>
    <t>DC/23/1462/ARM</t>
  </si>
  <si>
    <t>Land Adjacent To , 295 High Road, Trimley St Martin, Suffolk, IP11 0RJ</t>
  </si>
  <si>
    <t>DC/21/4527/FUL</t>
  </si>
  <si>
    <t>1 High Street, Leiston, IP16 4EJ</t>
  </si>
  <si>
    <t>DC/20/2917/FUL</t>
  </si>
  <si>
    <t>Easton Farm (Main Barn) , Easton Lane, Easton Bavents, Southwold, Suffolk, IP18 6ST</t>
  </si>
  <si>
    <t>DC/23/0007/FUL (2)</t>
  </si>
  <si>
    <t>DC/23/0007/FUL (1)</t>
  </si>
  <si>
    <t>Beacon Hill Farm Shop, Bealings Road, Martlesham, Woodbridge, Suffolk, IP12 4RP</t>
  </si>
  <si>
    <t>DC/17/2902/FUL</t>
  </si>
  <si>
    <t>Charnwood Lodge, Woodbridge Road, Debach, Suffolk, IP13 6BY</t>
  </si>
  <si>
    <t>DC/24/2217/FUL</t>
  </si>
  <si>
    <t>The Tudor Rose, 233 St Peters Street, Lowestoft, Suffolk, NR32 2LT</t>
  </si>
  <si>
    <t>DC/21/1322/ARM (2 - phase 2)</t>
  </si>
  <si>
    <t>DC/22/2437/FUL</t>
  </si>
  <si>
    <t>Pinetrees, Purdis Farm Lane, Purdis Farm, Ipswich, Suffolk, IP3 8UW</t>
  </si>
  <si>
    <t>DC/21/5669/ARM</t>
  </si>
  <si>
    <t>Land South Of, Chediston Street, Halesworth, Suffolk, IP19 8TU</t>
  </si>
  <si>
    <t>DC/22/3156/ARM (1)</t>
  </si>
  <si>
    <t>Town Farm , Loam Pit Lane, Halesworth, Suffolk, IP19 8EZ</t>
  </si>
  <si>
    <t>DC/23/1182/VOC</t>
  </si>
  <si>
    <t>Land To Rear Of , Pine Tree Close, Holton, Suffolk</t>
  </si>
  <si>
    <t>DC/23/1942/VOC</t>
  </si>
  <si>
    <t>The Shanty, Remembrance Road, Thorpeness, Aldringham Cum Thorpe, Leiston, Suffolk, IP16 4NR</t>
  </si>
  <si>
    <t>DC/23/1610/FUL</t>
  </si>
  <si>
    <t>Thrums, Seven Acres Lane, Walberswick, Southwold, Suffolk, IP18 6UL</t>
  </si>
  <si>
    <t>DC/24/2663/P3MA</t>
  </si>
  <si>
    <t>Block B Saxmundham Library, Saxmundham Hub, Street Farm Road, Saxmundham, Suffolk, IP17 1AL</t>
  </si>
  <si>
    <t>DC/22/4045/FUL</t>
  </si>
  <si>
    <t>Land North Of 18, North Hill, Woodbridge, Suffolk</t>
  </si>
  <si>
    <t>DC/21/5055/FUL</t>
  </si>
  <si>
    <t>Paddock Barn , Hall Road, Burgh, Woodbridge, Suffolk, IP13 6JN</t>
  </si>
  <si>
    <t>DC/22/4419/ARM</t>
  </si>
  <si>
    <t>Cherry Lee, Darsham Road, Westleton, Suffolk, IP17 3AL</t>
  </si>
  <si>
    <t>DC/21/5617/VOC (2)</t>
  </si>
  <si>
    <t>DC/21/5617/VOC (1)</t>
  </si>
  <si>
    <t>Land Adjacent 3 Boundary Cottages , Ashbocking Road, Otley, Suffolk, IP6 9NH</t>
  </si>
  <si>
    <t>DC/23/3311/FUL</t>
  </si>
  <si>
    <t>Westerley , Prentices Lane, Woodbridge, Suffolk, IP12 4LF</t>
  </si>
  <si>
    <t>DC/23/2817/FUL</t>
  </si>
  <si>
    <t>Oakes Farm , Mutfordwood Lane, Carlton Colville, Suffolk, NR33 8HG</t>
  </si>
  <si>
    <t>DC/22/2572/FUL</t>
  </si>
  <si>
    <t>Valley Farm, Laundry Lane, Huntingfield, Halesworth, Suffolk, IP19 0PY</t>
  </si>
  <si>
    <t>DC/22/4742/VOC</t>
  </si>
  <si>
    <t>Green Farm, Sibton Road, Yoxford, Saxmundham, Suffolk, IP17 3JP</t>
  </si>
  <si>
    <t>DC/22/2220/VOC</t>
  </si>
  <si>
    <t>Valley Farm , Laundry Lane, Huntingfield, Suffolk, IP19 0PY</t>
  </si>
  <si>
    <t>DC/17/2281/FUL</t>
  </si>
  <si>
    <t>The Old Bakery/The Old Shop, Bridge Street, Bramfield, Suffolk</t>
  </si>
  <si>
    <t>DC/21/3321/FUL</t>
  </si>
  <si>
    <t>Spexhall Hall , Hall Road, Spexhall, IP19 0RR</t>
  </si>
  <si>
    <t>DC/24/1155/VOC</t>
  </si>
  <si>
    <t>Lakeside, 21 Lakeside Avenue, Thorpeness, Aldringham Cum Thorpe, Leiston, Suffolk, IP16 4NJ</t>
  </si>
  <si>
    <t>DC/23/3492/FUL</t>
  </si>
  <si>
    <t>Hungarian Lodge, High Street, Ufford, Woodbridge, Suffolk, IP13 6EL</t>
  </si>
  <si>
    <t>DC/24/1999/VOC</t>
  </si>
  <si>
    <t>Elm Tree Cottage, The Common, Knodishall, Saxmundham, Suffolk, IP17 1UZ</t>
  </si>
  <si>
    <t>DC/23/3237/ARM (1)</t>
  </si>
  <si>
    <t>Land Adjacent To Reeve Lodge , High Road, Trimley St Martin, Suffolk</t>
  </si>
  <si>
    <t>DC/22/3700/FUL</t>
  </si>
  <si>
    <t>The Old School , Toad Row, Henstead, Beccles, Suffolk, NR34 7LG</t>
  </si>
  <si>
    <t>DC/24/3311/VOC</t>
  </si>
  <si>
    <t>354-358 , Beccles Road , Lowestoft, Suffolk, NR33 8HN</t>
  </si>
  <si>
    <t>DC/21/5763/FUL</t>
  </si>
  <si>
    <t>Land To The Front Of Ottowa Lodge , London Road, Gisleham, Suffolk, NR33 7QN</t>
  </si>
  <si>
    <t>DC/22/0462/ARM</t>
  </si>
  <si>
    <t>Land South Of, Halesworth Road, Reydon</t>
  </si>
  <si>
    <t>DC/21/3099/FUL</t>
  </si>
  <si>
    <t>Land Between No's 85 &amp; 87, College Road, Framlingham, IP13 9EU</t>
  </si>
  <si>
    <t>DC/22/4727/ARM</t>
  </si>
  <si>
    <t>Station Terrace / , Clark Drive, Framlingham, Suffolk</t>
  </si>
  <si>
    <t>DC/22/0998/FUL</t>
  </si>
  <si>
    <t>Land East Of , B1077 Mow Hill, Witnesham, Ipswich, Suffolk, IP6 9EH</t>
  </si>
  <si>
    <t>DC/20/0607/FUL</t>
  </si>
  <si>
    <t>127 London Road North And, 1 Regent Road, Lowestoft, Suffolk, NR32 1LZ</t>
  </si>
  <si>
    <t>DC/18/0842/FUL</t>
  </si>
  <si>
    <t>Part Land And Buildings At Benhall Place , Low Street, Benhall, IP17 1JF</t>
  </si>
  <si>
    <t>DC/23/0422/ARM</t>
  </si>
  <si>
    <t>Land To The Rear Of , 361-377 High Street, Walton, Felixstowe, Suffolk, IP11 9QN</t>
  </si>
  <si>
    <t>DC/18/4429/ARM (5 - Phase 2B 31dwellings)</t>
  </si>
  <si>
    <t>DC/22/2520/FUL</t>
  </si>
  <si>
    <t>Pakefield Caravan Park , Arbor Lane, Lowestoft, Suffolk, NR33 7BE</t>
  </si>
  <si>
    <t>DC/23/2971/FUL</t>
  </si>
  <si>
    <t>Huntingfield Hall, The Street, Huntingfield, Halesworth, Suffolk, IP19 0QA</t>
  </si>
  <si>
    <t>DC/24/0400/VOC</t>
  </si>
  <si>
    <t>Felixstowe Ferry Golf Club , Ferry Road, Felixstowe, Suffolk, IP11 9RY</t>
  </si>
  <si>
    <t>DC/24/1837/FUL</t>
  </si>
  <si>
    <t>Rookery Farm, Framlingham Road, Kettleburgh, Suffolk</t>
  </si>
  <si>
    <t>DC/22/0247/FUL</t>
  </si>
  <si>
    <t>Land East Of , Woodfield Close, Willingham St Mary, Suffolk</t>
  </si>
  <si>
    <t>DC/22/0017/FUL</t>
  </si>
  <si>
    <t>33 Ferry Road, Southwold, Suffolk, IP18 6HQ</t>
  </si>
  <si>
    <t>DC/22/3182/ARM (2 - 2)</t>
  </si>
  <si>
    <t>Land North Of Candlet Road, Phase 2 , Felixstowe</t>
  </si>
  <si>
    <t>DC/21/4832/FUL</t>
  </si>
  <si>
    <t>Elm Farm Barns, Jay Lane, Lound, Suffolk</t>
  </si>
  <si>
    <t>Forward Funding movements from DCIL</t>
  </si>
  <si>
    <t>Transfer TO Pot Neighbourhood CIL</t>
  </si>
  <si>
    <t>This speadsheet consists of 3 worksheets (excluding this guidance page)</t>
  </si>
  <si>
    <t>April 2025 Parish Payments</t>
  </si>
  <si>
    <t>Lists each CIL receipt for the period 01/10/2024 to 31/04/2025</t>
  </si>
  <si>
    <t>Lists each Parish Payment subject to an adjustment and the
reasons for the adjustment.</t>
  </si>
  <si>
    <t>Following migration of CIL data into a new database, various corrections have been 
applied as part of the reconciliation process. Refunds of CIL (where appropriate) and previous overpayments are clawed back from the next Parish payment due.</t>
  </si>
  <si>
    <t>Lists the total Neighbourhood CIL due and paid to Town/Parish Councils (or retained where there is a Parish Meeting) in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</si>
</sst>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0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u/>
      <sz val="12"/>
      <color theme="10"/>
      <name val="Calibri"/>
      <family val="2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499984740745262"/>
        <bgColor rgb="FF000000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79A7E3"/>
        <bgColor rgb="FF79A7E3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9A7E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4" fontId="0" fillId="0" borderId="0" xfId="0" applyNumberFormat="1"/>
    <xf numFmtId="0" fontId="3" fillId="0" borderId="1" xfId="0" applyFont="1" applyBorder="1"/>
    <xf numFmtId="4" fontId="4" fillId="0" borderId="1" xfId="0" applyNumberFormat="1" applyFont="1" applyBorder="1"/>
    <xf numFmtId="0" fontId="3" fillId="0" borderId="2" xfId="0" applyFont="1" applyBorder="1"/>
    <xf numFmtId="0" fontId="3" fillId="0" borderId="0" xfId="0" applyFont="1"/>
    <xf numFmtId="0" fontId="2" fillId="3" borderId="1" xfId="0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left"/>
    </xf>
    <xf numFmtId="0" fontId="1" fillId="0" borderId="0" xfId="0" applyFont="1"/>
    <xf numFmtId="0" fontId="5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/>
    <xf numFmtId="0" fontId="0" fillId="0" borderId="7" xfId="0" applyBorder="1"/>
    <xf numFmtId="8" fontId="0" fillId="0" borderId="0" xfId="0" applyNumberFormat="1"/>
    <xf numFmtId="0" fontId="0" fillId="0" borderId="3" xfId="0" applyBorder="1"/>
    <xf numFmtId="8" fontId="7" fillId="0" borderId="0" xfId="0" applyNumberFormat="1" applyFont="1"/>
    <xf numFmtId="0" fontId="0" fillId="0" borderId="8" xfId="0" applyBorder="1"/>
    <xf numFmtId="0" fontId="0" fillId="0" borderId="10" xfId="0" applyBorder="1"/>
    <xf numFmtId="0" fontId="0" fillId="5" borderId="0" xfId="0" applyFill="1"/>
    <xf numFmtId="2" fontId="0" fillId="0" borderId="0" xfId="0" applyNumberFormat="1" applyAlignment="1">
      <alignment horizontal="right"/>
    </xf>
    <xf numFmtId="14" fontId="0" fillId="0" borderId="0" xfId="0" applyNumberFormat="1"/>
    <xf numFmtId="0" fontId="0" fillId="2" borderId="0" xfId="0" applyFill="1"/>
    <xf numFmtId="0" fontId="0" fillId="6" borderId="0" xfId="0" applyFill="1"/>
    <xf numFmtId="0" fontId="7" fillId="0" borderId="0" xfId="0" applyFont="1"/>
    <xf numFmtId="0" fontId="5" fillId="7" borderId="0" xfId="0" applyFont="1" applyFill="1"/>
    <xf numFmtId="0" fontId="5" fillId="5" borderId="0" xfId="0" applyFont="1" applyFill="1"/>
    <xf numFmtId="2" fontId="5" fillId="0" borderId="0" xfId="0" applyNumberFormat="1" applyFont="1" applyAlignment="1">
      <alignment horizontal="right"/>
    </xf>
    <xf numFmtId="14" fontId="5" fillId="0" borderId="0" xfId="0" applyNumberFormat="1" applyFont="1"/>
    <xf numFmtId="0" fontId="1" fillId="5" borderId="11" xfId="0" applyFont="1" applyFill="1" applyBorder="1"/>
    <xf numFmtId="0" fontId="1" fillId="5" borderId="11" xfId="0" applyFont="1" applyFill="1" applyBorder="1" applyAlignment="1">
      <alignment horizontal="center"/>
    </xf>
    <xf numFmtId="0" fontId="1" fillId="5" borderId="0" xfId="0" applyFont="1" applyFill="1"/>
    <xf numFmtId="0" fontId="0" fillId="8" borderId="0" xfId="0" applyFill="1"/>
    <xf numFmtId="0" fontId="0" fillId="0" borderId="9" xfId="0" applyBorder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5" fillId="5" borderId="0" xfId="0" applyNumberFormat="1" applyFont="1" applyFill="1"/>
    <xf numFmtId="164" fontId="8" fillId="0" borderId="0" xfId="0" applyNumberFormat="1" applyFont="1"/>
    <xf numFmtId="164" fontId="0" fillId="0" borderId="0" xfId="0" applyNumberFormat="1"/>
    <xf numFmtId="164" fontId="5" fillId="7" borderId="0" xfId="0" applyNumberFormat="1" applyFont="1" applyFill="1"/>
    <xf numFmtId="164" fontId="7" fillId="0" borderId="0" xfId="0" applyNumberFormat="1" applyFont="1"/>
    <xf numFmtId="0" fontId="5" fillId="8" borderId="0" xfId="0" applyFont="1" applyFill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8" fontId="9" fillId="0" borderId="9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9A7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41F6-064D-4F71-B634-8319DE14F8FC}">
  <dimension ref="A1:R15"/>
  <sheetViews>
    <sheetView workbookViewId="0">
      <selection activeCell="C18" sqref="C18"/>
    </sheetView>
  </sheetViews>
  <sheetFormatPr defaultRowHeight="15.75" x14ac:dyDescent="0.25"/>
  <sheetData>
    <row r="1" spans="1:18" ht="16.5" thickBot="1" x14ac:dyDescent="0.3">
      <c r="A1" s="66" t="s">
        <v>369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8" x14ac:dyDescent="0.25">
      <c r="A2" s="51" t="s">
        <v>370</v>
      </c>
      <c r="B2" s="52"/>
      <c r="C2" s="52"/>
      <c r="D2" s="53"/>
      <c r="E2" s="42" t="s">
        <v>374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1:18" x14ac:dyDescent="0.25">
      <c r="A3" s="54"/>
      <c r="B3" s="55"/>
      <c r="C3" s="55"/>
      <c r="D3" s="56"/>
      <c r="E3" s="45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6.5" thickBot="1" x14ac:dyDescent="0.3">
      <c r="A4" s="57"/>
      <c r="B4" s="58"/>
      <c r="C4" s="58"/>
      <c r="D4" s="59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x14ac:dyDescent="0.25">
      <c r="A5" s="51" t="s">
        <v>173</v>
      </c>
      <c r="B5" s="52"/>
      <c r="C5" s="52"/>
      <c r="D5" s="53"/>
      <c r="E5" s="42" t="s">
        <v>371</v>
      </c>
      <c r="F5" s="43"/>
      <c r="G5" s="43"/>
      <c r="H5" s="43"/>
      <c r="I5" s="43"/>
      <c r="J5" s="44"/>
      <c r="K5" s="60" t="s">
        <v>174</v>
      </c>
      <c r="L5" s="43"/>
      <c r="M5" s="43"/>
      <c r="N5" s="43"/>
      <c r="O5" s="43"/>
      <c r="P5" s="43"/>
      <c r="Q5" s="43"/>
      <c r="R5" s="44"/>
    </row>
    <row r="6" spans="1:18" x14ac:dyDescent="0.25">
      <c r="A6" s="54"/>
      <c r="B6" s="55"/>
      <c r="C6" s="55"/>
      <c r="D6" s="56"/>
      <c r="E6" s="45"/>
      <c r="F6" s="46"/>
      <c r="G6" s="46"/>
      <c r="H6" s="46"/>
      <c r="I6" s="46"/>
      <c r="J6" s="47"/>
      <c r="K6" s="45"/>
      <c r="L6" s="46"/>
      <c r="M6" s="46"/>
      <c r="N6" s="46"/>
      <c r="O6" s="46"/>
      <c r="P6" s="46"/>
      <c r="Q6" s="46"/>
      <c r="R6" s="47"/>
    </row>
    <row r="7" spans="1:18" x14ac:dyDescent="0.25">
      <c r="A7" s="54"/>
      <c r="B7" s="55"/>
      <c r="C7" s="55"/>
      <c r="D7" s="56"/>
      <c r="E7" s="45"/>
      <c r="F7" s="46"/>
      <c r="G7" s="46"/>
      <c r="H7" s="46"/>
      <c r="I7" s="46"/>
      <c r="J7" s="47"/>
      <c r="K7" s="45"/>
      <c r="L7" s="46"/>
      <c r="M7" s="46"/>
      <c r="N7" s="46"/>
      <c r="O7" s="46"/>
      <c r="P7" s="46"/>
      <c r="Q7" s="46"/>
      <c r="R7" s="47"/>
    </row>
    <row r="8" spans="1:18" ht="16.5" thickBot="1" x14ac:dyDescent="0.3">
      <c r="A8" s="57"/>
      <c r="B8" s="58"/>
      <c r="C8" s="58"/>
      <c r="D8" s="59"/>
      <c r="E8" s="48"/>
      <c r="F8" s="49"/>
      <c r="G8" s="49"/>
      <c r="H8" s="49"/>
      <c r="I8" s="49"/>
      <c r="J8" s="50"/>
      <c r="K8" s="48"/>
      <c r="L8" s="49"/>
      <c r="M8" s="49"/>
      <c r="N8" s="49"/>
      <c r="O8" s="49"/>
      <c r="P8" s="49"/>
      <c r="Q8" s="49"/>
      <c r="R8" s="50"/>
    </row>
    <row r="9" spans="1:18" ht="15.75" customHeight="1" x14ac:dyDescent="0.25">
      <c r="A9" s="51" t="s">
        <v>175</v>
      </c>
      <c r="B9" s="52"/>
      <c r="C9" s="52"/>
      <c r="D9" s="53"/>
      <c r="E9" s="60" t="s">
        <v>372</v>
      </c>
      <c r="F9" s="61"/>
      <c r="G9" s="61"/>
      <c r="H9" s="61"/>
      <c r="I9" s="61"/>
      <c r="J9" s="62"/>
      <c r="K9" s="60" t="s">
        <v>373</v>
      </c>
      <c r="L9" s="61"/>
      <c r="M9" s="61"/>
      <c r="N9" s="61"/>
      <c r="O9" s="61"/>
      <c r="P9" s="61"/>
      <c r="Q9" s="61"/>
      <c r="R9" s="62"/>
    </row>
    <row r="10" spans="1:18" x14ac:dyDescent="0.25">
      <c r="A10" s="54"/>
      <c r="B10" s="55"/>
      <c r="C10" s="55"/>
      <c r="D10" s="56"/>
      <c r="E10" s="63"/>
      <c r="F10" s="64"/>
      <c r="G10" s="64"/>
      <c r="H10" s="64"/>
      <c r="I10" s="64"/>
      <c r="J10" s="65"/>
      <c r="K10" s="63"/>
      <c r="L10" s="64"/>
      <c r="M10" s="64"/>
      <c r="N10" s="64"/>
      <c r="O10" s="64"/>
      <c r="P10" s="64"/>
      <c r="Q10" s="64"/>
      <c r="R10" s="65"/>
    </row>
    <row r="11" spans="1:18" x14ac:dyDescent="0.25">
      <c r="A11" s="54"/>
      <c r="B11" s="55"/>
      <c r="C11" s="55"/>
      <c r="D11" s="56"/>
      <c r="E11" s="63"/>
      <c r="F11" s="64"/>
      <c r="G11" s="64"/>
      <c r="H11" s="64"/>
      <c r="I11" s="64"/>
      <c r="J11" s="65"/>
      <c r="K11" s="63"/>
      <c r="L11" s="64"/>
      <c r="M11" s="64"/>
      <c r="N11" s="64"/>
      <c r="O11" s="64"/>
      <c r="P11" s="64"/>
      <c r="Q11" s="64"/>
      <c r="R11" s="65"/>
    </row>
    <row r="12" spans="1:18" x14ac:dyDescent="0.25">
      <c r="A12" s="54"/>
      <c r="B12" s="55"/>
      <c r="C12" s="55"/>
      <c r="D12" s="56"/>
      <c r="E12" s="63"/>
      <c r="F12" s="64"/>
      <c r="G12" s="64"/>
      <c r="H12" s="64"/>
      <c r="I12" s="64"/>
      <c r="J12" s="65"/>
      <c r="K12" s="63"/>
      <c r="L12" s="64"/>
      <c r="M12" s="64"/>
      <c r="N12" s="64"/>
      <c r="O12" s="64"/>
      <c r="P12" s="64"/>
      <c r="Q12" s="64"/>
      <c r="R12" s="65"/>
    </row>
    <row r="13" spans="1:18" x14ac:dyDescent="0.25">
      <c r="A13" s="54"/>
      <c r="B13" s="55"/>
      <c r="C13" s="55"/>
      <c r="D13" s="56"/>
      <c r="E13" s="63"/>
      <c r="F13" s="64"/>
      <c r="G13" s="64"/>
      <c r="H13" s="64"/>
      <c r="I13" s="64"/>
      <c r="J13" s="65"/>
      <c r="K13" s="63"/>
      <c r="L13" s="64"/>
      <c r="M13" s="64"/>
      <c r="N13" s="64"/>
      <c r="O13" s="64"/>
      <c r="P13" s="64"/>
      <c r="Q13" s="64"/>
      <c r="R13" s="65"/>
    </row>
    <row r="14" spans="1:18" x14ac:dyDescent="0.25">
      <c r="A14" s="54"/>
      <c r="B14" s="55"/>
      <c r="C14" s="55"/>
      <c r="D14" s="56"/>
      <c r="E14" s="63"/>
      <c r="F14" s="64"/>
      <c r="G14" s="64"/>
      <c r="H14" s="64"/>
      <c r="I14" s="64"/>
      <c r="J14" s="65"/>
      <c r="K14" s="63"/>
      <c r="L14" s="64"/>
      <c r="M14" s="64"/>
      <c r="N14" s="64"/>
      <c r="O14" s="64"/>
      <c r="P14" s="64"/>
      <c r="Q14" s="64"/>
      <c r="R14" s="65"/>
    </row>
    <row r="15" spans="1:18" ht="16.5" thickBot="1" x14ac:dyDescent="0.3">
      <c r="A15" s="57"/>
      <c r="B15" s="58"/>
      <c r="C15" s="58"/>
      <c r="D15" s="59"/>
      <c r="E15" s="17"/>
      <c r="F15" s="33"/>
      <c r="G15" s="33"/>
      <c r="H15" s="33"/>
      <c r="I15" s="33"/>
      <c r="J15" s="18"/>
      <c r="K15" s="33"/>
      <c r="L15" s="33"/>
      <c r="M15" s="33"/>
      <c r="N15" s="33"/>
      <c r="O15" s="33"/>
      <c r="P15" s="33"/>
      <c r="Q15" s="33"/>
      <c r="R15" s="18"/>
    </row>
  </sheetData>
  <mergeCells count="9">
    <mergeCell ref="A1:N1"/>
    <mergeCell ref="A2:D4"/>
    <mergeCell ref="E5:J8"/>
    <mergeCell ref="E2:R4"/>
    <mergeCell ref="A5:D8"/>
    <mergeCell ref="K9:R14"/>
    <mergeCell ref="E9:J14"/>
    <mergeCell ref="K5:R8"/>
    <mergeCell ref="A9:D15"/>
  </mergeCells>
  <hyperlinks>
    <hyperlink ref="A2:D4" location="'April 2025 Parish Payments'!A1" display="April 2025 Parish Payments" xr:uid="{FDF1F61C-10E7-4565-A43D-4D3B8ECFFD6C}"/>
    <hyperlink ref="A9:C9" location="Adjustments!A1" display="Adjustments" xr:uid="{F1EC29C4-CEDF-4206-98F5-F6119853E6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49A1F-4693-44AA-8CFB-916E7FADECE3}">
  <dimension ref="A1:B253"/>
  <sheetViews>
    <sheetView tabSelected="1" topLeftCell="A39" workbookViewId="0">
      <selection activeCell="C50" sqref="C50"/>
    </sheetView>
  </sheetViews>
  <sheetFormatPr defaultRowHeight="15.75" x14ac:dyDescent="0.25"/>
  <cols>
    <col min="1" max="1" width="32.875" bestFit="1" customWidth="1"/>
    <col min="2" max="2" width="11.125" style="1" customWidth="1"/>
  </cols>
  <sheetData>
    <row r="1" spans="1:2" x14ac:dyDescent="0.25">
      <c r="A1" s="8" t="s">
        <v>172</v>
      </c>
    </row>
    <row r="2" spans="1:2" ht="15.75" customHeight="1" x14ac:dyDescent="0.25">
      <c r="A2" s="6" t="s">
        <v>0</v>
      </c>
      <c r="B2" s="7" t="s">
        <v>1</v>
      </c>
    </row>
    <row r="3" spans="1:2" x14ac:dyDescent="0.25">
      <c r="A3" s="2" t="s">
        <v>2</v>
      </c>
      <c r="B3" s="3">
        <v>791.38</v>
      </c>
    </row>
    <row r="4" spans="1:2" x14ac:dyDescent="0.25">
      <c r="A4" s="2" t="s">
        <v>4</v>
      </c>
      <c r="B4" s="3">
        <v>4153.12</v>
      </c>
    </row>
    <row r="5" spans="1:2" x14ac:dyDescent="0.25">
      <c r="A5" s="2" t="s">
        <v>6</v>
      </c>
      <c r="B5" s="3">
        <v>4231.95</v>
      </c>
    </row>
    <row r="6" spans="1:2" x14ac:dyDescent="0.25">
      <c r="A6" s="2" t="s">
        <v>7</v>
      </c>
      <c r="B6" s="3">
        <v>63.1</v>
      </c>
    </row>
    <row r="7" spans="1:2" x14ac:dyDescent="0.25">
      <c r="A7" s="2" t="s">
        <v>12</v>
      </c>
      <c r="B7" s="3">
        <v>7233.38</v>
      </c>
    </row>
    <row r="8" spans="1:2" x14ac:dyDescent="0.25">
      <c r="A8" s="2" t="s">
        <v>14</v>
      </c>
      <c r="B8" s="3">
        <v>5126.88</v>
      </c>
    </row>
    <row r="9" spans="1:2" x14ac:dyDescent="0.25">
      <c r="A9" s="2" t="s">
        <v>19</v>
      </c>
      <c r="B9" s="3">
        <v>300.68</v>
      </c>
    </row>
    <row r="10" spans="1:2" x14ac:dyDescent="0.25">
      <c r="A10" s="2" t="s">
        <v>21</v>
      </c>
      <c r="B10" s="3">
        <v>5636.71</v>
      </c>
    </row>
    <row r="11" spans="1:2" x14ac:dyDescent="0.25">
      <c r="A11" s="2" t="s">
        <v>25</v>
      </c>
      <c r="B11" s="3">
        <v>20281.03</v>
      </c>
    </row>
    <row r="12" spans="1:2" x14ac:dyDescent="0.25">
      <c r="A12" s="2" t="s">
        <v>30</v>
      </c>
      <c r="B12" s="3">
        <v>4096.1099999999997</v>
      </c>
    </row>
    <row r="13" spans="1:2" x14ac:dyDescent="0.25">
      <c r="A13" s="2" t="s">
        <v>52</v>
      </c>
      <c r="B13" s="3">
        <v>93318.94</v>
      </c>
    </row>
    <row r="14" spans="1:2" x14ac:dyDescent="0.25">
      <c r="A14" s="2" t="s">
        <v>54</v>
      </c>
      <c r="B14" s="3">
        <v>14893.6</v>
      </c>
    </row>
    <row r="15" spans="1:2" x14ac:dyDescent="0.25">
      <c r="A15" s="2" t="s">
        <v>58</v>
      </c>
      <c r="B15" s="3">
        <v>2707.2</v>
      </c>
    </row>
    <row r="16" spans="1:2" x14ac:dyDescent="0.25">
      <c r="A16" s="2" t="s">
        <v>63</v>
      </c>
      <c r="B16" s="3">
        <v>111704.7</v>
      </c>
    </row>
    <row r="17" spans="1:2" x14ac:dyDescent="0.25">
      <c r="A17" s="2" t="s">
        <v>66</v>
      </c>
      <c r="B17" s="3">
        <v>615.98</v>
      </c>
    </row>
    <row r="18" spans="1:2" x14ac:dyDescent="0.25">
      <c r="A18" s="2" t="s">
        <v>69</v>
      </c>
      <c r="B18" s="3">
        <v>3903.04</v>
      </c>
    </row>
    <row r="19" spans="1:2" x14ac:dyDescent="0.25">
      <c r="A19" s="2" t="s">
        <v>72</v>
      </c>
      <c r="B19" s="3">
        <v>13345.56</v>
      </c>
    </row>
    <row r="20" spans="1:2" x14ac:dyDescent="0.25">
      <c r="A20" s="2" t="s">
        <v>78</v>
      </c>
      <c r="B20" s="3">
        <v>1224.5</v>
      </c>
    </row>
    <row r="21" spans="1:2" x14ac:dyDescent="0.25">
      <c r="A21" s="2" t="s">
        <v>80</v>
      </c>
      <c r="B21" s="3">
        <v>5991.35</v>
      </c>
    </row>
    <row r="22" spans="1:2" x14ac:dyDescent="0.25">
      <c r="A22" s="2" t="s">
        <v>81</v>
      </c>
      <c r="B22" s="3">
        <v>1114.6300000000001</v>
      </c>
    </row>
    <row r="23" spans="1:2" x14ac:dyDescent="0.25">
      <c r="A23" s="2" t="s">
        <v>82</v>
      </c>
      <c r="B23" s="3">
        <v>51.71</v>
      </c>
    </row>
    <row r="24" spans="1:2" x14ac:dyDescent="0.25">
      <c r="A24" s="2" t="s">
        <v>83</v>
      </c>
      <c r="B24" s="3">
        <v>5173.93</v>
      </c>
    </row>
    <row r="25" spans="1:2" x14ac:dyDescent="0.25">
      <c r="A25" s="2" t="s">
        <v>84</v>
      </c>
      <c r="B25" s="3">
        <v>2930.27</v>
      </c>
    </row>
    <row r="26" spans="1:2" x14ac:dyDescent="0.25">
      <c r="A26" s="2" t="s">
        <v>91</v>
      </c>
      <c r="B26" s="3">
        <v>252.67</v>
      </c>
    </row>
    <row r="27" spans="1:2" x14ac:dyDescent="0.25">
      <c r="A27" s="2" t="s">
        <v>92</v>
      </c>
      <c r="B27" s="3">
        <v>3135.63</v>
      </c>
    </row>
    <row r="28" spans="1:2" x14ac:dyDescent="0.25">
      <c r="A28" s="2" t="s">
        <v>94</v>
      </c>
      <c r="B28" s="3">
        <v>5809.69</v>
      </c>
    </row>
    <row r="29" spans="1:2" x14ac:dyDescent="0.25">
      <c r="A29" s="2" t="s">
        <v>95</v>
      </c>
      <c r="B29" s="3">
        <v>2313.42</v>
      </c>
    </row>
    <row r="30" spans="1:2" x14ac:dyDescent="0.25">
      <c r="A30" s="2" t="s">
        <v>99</v>
      </c>
      <c r="B30" s="3">
        <v>119.63</v>
      </c>
    </row>
    <row r="31" spans="1:2" x14ac:dyDescent="0.25">
      <c r="A31" s="2" t="s">
        <v>100</v>
      </c>
      <c r="B31" s="3">
        <v>922.13</v>
      </c>
    </row>
    <row r="32" spans="1:2" x14ac:dyDescent="0.25">
      <c r="A32" s="2" t="s">
        <v>103</v>
      </c>
      <c r="B32" s="3">
        <v>2433.14</v>
      </c>
    </row>
    <row r="33" spans="1:2" x14ac:dyDescent="0.25">
      <c r="A33" s="2" t="s">
        <v>104</v>
      </c>
      <c r="B33" s="3">
        <v>1847.73</v>
      </c>
    </row>
    <row r="34" spans="1:2" x14ac:dyDescent="0.25">
      <c r="A34" s="2" t="s">
        <v>111</v>
      </c>
      <c r="B34" s="3">
        <v>4529.9799999999996</v>
      </c>
    </row>
    <row r="35" spans="1:2" x14ac:dyDescent="0.25">
      <c r="A35" s="2" t="s">
        <v>115</v>
      </c>
      <c r="B35" s="3">
        <v>57428.91</v>
      </c>
    </row>
    <row r="36" spans="1:2" x14ac:dyDescent="0.25">
      <c r="A36" s="2" t="s">
        <v>116</v>
      </c>
      <c r="B36" s="3">
        <v>84375.5</v>
      </c>
    </row>
    <row r="37" spans="1:2" x14ac:dyDescent="0.25">
      <c r="A37" s="2" t="s">
        <v>117</v>
      </c>
      <c r="B37" s="3">
        <v>284.01</v>
      </c>
    </row>
    <row r="38" spans="1:2" x14ac:dyDescent="0.25">
      <c r="A38" s="2" t="s">
        <v>121</v>
      </c>
      <c r="B38" s="3">
        <v>9798.7800000000007</v>
      </c>
    </row>
    <row r="39" spans="1:2" x14ac:dyDescent="0.25">
      <c r="A39" s="2" t="s">
        <v>136</v>
      </c>
      <c r="B39" s="3">
        <v>2499.9899999999998</v>
      </c>
    </row>
    <row r="40" spans="1:2" x14ac:dyDescent="0.25">
      <c r="A40" s="2" t="s">
        <v>137</v>
      </c>
      <c r="B40" s="3">
        <v>750</v>
      </c>
    </row>
    <row r="41" spans="1:2" x14ac:dyDescent="0.25">
      <c r="A41" s="2" t="s">
        <v>148</v>
      </c>
      <c r="B41" s="3">
        <v>1102.94</v>
      </c>
    </row>
    <row r="42" spans="1:2" x14ac:dyDescent="0.25">
      <c r="A42" s="2" t="s">
        <v>149</v>
      </c>
      <c r="B42" s="3">
        <v>18420.54</v>
      </c>
    </row>
    <row r="43" spans="1:2" x14ac:dyDescent="0.25">
      <c r="A43" s="2" t="s">
        <v>153</v>
      </c>
      <c r="B43" s="3">
        <v>2452.8000000000002</v>
      </c>
    </row>
    <row r="44" spans="1:2" x14ac:dyDescent="0.25">
      <c r="A44" s="2" t="s">
        <v>155</v>
      </c>
      <c r="B44" s="3">
        <v>2355.5</v>
      </c>
    </row>
    <row r="45" spans="1:2" x14ac:dyDescent="0.25">
      <c r="A45" s="2" t="s">
        <v>156</v>
      </c>
      <c r="B45" s="3">
        <v>1067.3</v>
      </c>
    </row>
    <row r="46" spans="1:2" x14ac:dyDescent="0.25">
      <c r="A46" s="2" t="s">
        <v>161</v>
      </c>
      <c r="B46" s="3">
        <v>623.14</v>
      </c>
    </row>
    <row r="47" spans="1:2" x14ac:dyDescent="0.25">
      <c r="A47" s="2" t="s">
        <v>162</v>
      </c>
      <c r="B47" s="3">
        <v>15781.7</v>
      </c>
    </row>
    <row r="48" spans="1:2" x14ac:dyDescent="0.25">
      <c r="A48" s="2" t="s">
        <v>163</v>
      </c>
      <c r="B48" s="3">
        <v>1417.93</v>
      </c>
    </row>
    <row r="49" spans="1:2" x14ac:dyDescent="0.25">
      <c r="A49" s="2" t="s">
        <v>165</v>
      </c>
      <c r="B49" s="3">
        <v>2573.2800000000002</v>
      </c>
    </row>
    <row r="50" spans="1:2" x14ac:dyDescent="0.25">
      <c r="A50" s="2" t="s">
        <v>167</v>
      </c>
      <c r="B50" s="3">
        <v>21645.02</v>
      </c>
    </row>
    <row r="51" spans="1:2" x14ac:dyDescent="0.25">
      <c r="A51" s="2" t="s">
        <v>168</v>
      </c>
      <c r="B51" s="3">
        <v>5061.7299999999996</v>
      </c>
    </row>
    <row r="52" spans="1:2" x14ac:dyDescent="0.25">
      <c r="A52" s="2" t="s">
        <v>169</v>
      </c>
      <c r="B52" s="3">
        <v>10418.879999999999</v>
      </c>
    </row>
    <row r="53" spans="1:2" x14ac:dyDescent="0.25">
      <c r="A53" s="2" t="s">
        <v>171</v>
      </c>
      <c r="B53" s="3">
        <v>3900.77</v>
      </c>
    </row>
    <row r="54" spans="1:2" x14ac:dyDescent="0.25">
      <c r="A54" s="4"/>
    </row>
    <row r="55" spans="1:2" x14ac:dyDescent="0.25">
      <c r="A55" s="4"/>
    </row>
    <row r="56" spans="1:2" x14ac:dyDescent="0.25">
      <c r="A56" s="5"/>
    </row>
    <row r="57" spans="1:2" x14ac:dyDescent="0.25">
      <c r="A57" s="5"/>
    </row>
    <row r="58" spans="1:2" x14ac:dyDescent="0.25">
      <c r="A58" s="5"/>
    </row>
    <row r="59" spans="1:2" x14ac:dyDescent="0.25">
      <c r="A59" s="5"/>
    </row>
    <row r="60" spans="1:2" x14ac:dyDescent="0.25">
      <c r="A60" s="5"/>
    </row>
    <row r="61" spans="1:2" x14ac:dyDescent="0.25">
      <c r="A61" s="5"/>
    </row>
    <row r="62" spans="1:2" x14ac:dyDescent="0.25">
      <c r="A62" s="5"/>
    </row>
    <row r="63" spans="1:2" x14ac:dyDescent="0.25">
      <c r="A63" s="5"/>
    </row>
    <row r="64" spans="1:2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2C184-98EC-4E8F-9A89-3153E4EC1A34}">
  <dimension ref="A1:GC145"/>
  <sheetViews>
    <sheetView topLeftCell="A130" workbookViewId="0">
      <selection activeCell="B153" sqref="B153"/>
    </sheetView>
  </sheetViews>
  <sheetFormatPr defaultColWidth="20.75" defaultRowHeight="15.75" x14ac:dyDescent="0.25"/>
  <cols>
    <col min="2" max="2" width="78.625" customWidth="1"/>
    <col min="3" max="3" width="19.75" customWidth="1"/>
    <col min="4" max="4" width="13.75" customWidth="1"/>
    <col min="5" max="5" width="14" customWidth="1"/>
    <col min="6" max="6" width="17.5" customWidth="1"/>
    <col min="7" max="7" width="12" customWidth="1"/>
    <col min="8" max="8" width="4" customWidth="1"/>
    <col min="9" max="9" width="13.625" customWidth="1"/>
    <col min="10" max="10" width="14" customWidth="1"/>
    <col min="11" max="11" width="11.875" customWidth="1"/>
    <col min="12" max="12" width="18.25" customWidth="1"/>
    <col min="13" max="13" width="11.875" customWidth="1"/>
    <col min="14" max="14" width="11" customWidth="1"/>
    <col min="15" max="15" width="10.875" customWidth="1"/>
    <col min="16" max="16" width="12" customWidth="1"/>
    <col min="17" max="17" width="11" customWidth="1"/>
    <col min="18" max="18" width="10.625" customWidth="1"/>
    <col min="19" max="19" width="9.5" customWidth="1"/>
    <col min="23" max="23" width="21.5" customWidth="1"/>
    <col min="59" max="59" width="9.875" customWidth="1"/>
    <col min="60" max="60" width="12.125" customWidth="1"/>
    <col min="61" max="61" width="7.5" customWidth="1"/>
    <col min="62" max="62" width="9" customWidth="1"/>
    <col min="63" max="63" width="7.375" customWidth="1"/>
    <col min="64" max="64" width="11.5" customWidth="1"/>
    <col min="65" max="65" width="9.75" customWidth="1"/>
    <col min="66" max="66" width="12.875" customWidth="1"/>
    <col min="67" max="67" width="9.75" customWidth="1"/>
    <col min="68" max="68" width="7.5" customWidth="1"/>
    <col min="69" max="69" width="11" customWidth="1"/>
    <col min="70" max="70" width="10.5" customWidth="1"/>
    <col min="71" max="71" width="14.5" customWidth="1"/>
    <col min="72" max="72" width="13" customWidth="1"/>
    <col min="73" max="73" width="11.125" customWidth="1"/>
    <col min="74" max="74" width="11.5" customWidth="1"/>
    <col min="75" max="75" width="10.25" customWidth="1"/>
    <col min="76" max="76" width="10.125" customWidth="1"/>
    <col min="78" max="78" width="13.5" customWidth="1"/>
    <col min="79" max="79" width="10" customWidth="1"/>
    <col min="80" max="80" width="9.375" customWidth="1"/>
    <col min="81" max="81" width="12.5" customWidth="1"/>
    <col min="82" max="82" width="7.25" customWidth="1"/>
    <col min="83" max="83" width="12.5" customWidth="1"/>
    <col min="84" max="84" width="6.75" customWidth="1"/>
    <col min="86" max="86" width="17.5" customWidth="1"/>
    <col min="90" max="90" width="9.625" customWidth="1"/>
    <col min="91" max="91" width="12.5" customWidth="1"/>
    <col min="92" max="92" width="8.5" customWidth="1"/>
    <col min="93" max="93" width="11.5" customWidth="1"/>
    <col min="94" max="94" width="13.5" customWidth="1"/>
    <col min="95" max="95" width="11.25" customWidth="1"/>
    <col min="96" max="96" width="13.125" customWidth="1"/>
    <col min="97" max="97" width="15" customWidth="1"/>
    <col min="98" max="98" width="9.25" customWidth="1"/>
    <col min="99" max="100" width="11.125" customWidth="1"/>
    <col min="101" max="101" width="12.5" customWidth="1"/>
    <col min="102" max="102" width="11" customWidth="1"/>
    <col min="103" max="103" width="12.125" customWidth="1"/>
    <col min="104" max="104" width="8.375" customWidth="1"/>
    <col min="105" max="106" width="11.625" customWidth="1"/>
    <col min="107" max="107" width="9.125" customWidth="1"/>
    <col min="108" max="108" width="6" customWidth="1"/>
    <col min="109" max="109" width="9" customWidth="1"/>
    <col min="110" max="110" width="12.75" customWidth="1"/>
    <col min="111" max="111" width="8.5" customWidth="1"/>
    <col min="112" max="112" width="12" customWidth="1"/>
    <col min="113" max="113" width="10.625" customWidth="1"/>
    <col min="114" max="114" width="8.5" customWidth="1"/>
    <col min="115" max="115" width="10.875" customWidth="1"/>
    <col min="116" max="116" width="10.25" customWidth="1"/>
    <col min="117" max="117" width="9.75" customWidth="1"/>
    <col min="118" max="118" width="8" customWidth="1"/>
    <col min="119" max="119" width="11.375" customWidth="1"/>
    <col min="120" max="120" width="11" customWidth="1"/>
    <col min="122" max="122" width="12.875" customWidth="1"/>
    <col min="123" max="123" width="8" customWidth="1"/>
    <col min="124" max="124" width="11" customWidth="1"/>
    <col min="125" max="125" width="13.75" customWidth="1"/>
    <col min="126" max="126" width="8.25" customWidth="1"/>
    <col min="127" max="128" width="11.875" customWidth="1"/>
    <col min="129" max="129" width="11.375" customWidth="1"/>
    <col min="130" max="130" width="8.75" customWidth="1"/>
    <col min="131" max="131" width="9.25" customWidth="1"/>
    <col min="132" max="132" width="8.375" customWidth="1"/>
    <col min="133" max="133" width="10.5" customWidth="1"/>
    <col min="134" max="134" width="12.125" customWidth="1"/>
    <col min="140" max="140" width="11" customWidth="1"/>
    <col min="141" max="141" width="8.375" customWidth="1"/>
    <col min="143" max="143" width="13.375" customWidth="1"/>
    <col min="144" max="144" width="11.125" customWidth="1"/>
    <col min="145" max="145" width="9" customWidth="1"/>
    <col min="146" max="146" width="11.5" customWidth="1"/>
    <col min="147" max="147" width="10.125" customWidth="1"/>
    <col min="148" max="148" width="11.625" customWidth="1"/>
    <col min="149" max="149" width="10.5" customWidth="1"/>
    <col min="150" max="150" width="15.875" customWidth="1"/>
    <col min="151" max="151" width="15.5" customWidth="1"/>
    <col min="153" max="153" width="9.375" customWidth="1"/>
    <col min="154" max="154" width="10.875" customWidth="1"/>
    <col min="155" max="155" width="8" customWidth="1"/>
    <col min="156" max="156" width="9.5" customWidth="1"/>
    <col min="157" max="157" width="12.5" customWidth="1"/>
    <col min="158" max="158" width="13" customWidth="1"/>
    <col min="160" max="160" width="10.5" customWidth="1"/>
    <col min="161" max="161" width="11.5" customWidth="1"/>
    <col min="162" max="162" width="9.75" customWidth="1"/>
    <col min="163" max="163" width="11.25" customWidth="1"/>
    <col min="164" max="164" width="15.375" customWidth="1"/>
    <col min="165" max="165" width="11" customWidth="1"/>
    <col min="166" max="166" width="8.5" customWidth="1"/>
    <col min="167" max="167" width="11.5" customWidth="1"/>
    <col min="168" max="168" width="12.25" customWidth="1"/>
    <col min="169" max="169" width="11.5" customWidth="1"/>
    <col min="170" max="170" width="9.75" customWidth="1"/>
    <col min="171" max="171" width="7.375" customWidth="1"/>
    <col min="172" max="172" width="12.75" customWidth="1"/>
    <col min="173" max="173" width="8" customWidth="1"/>
    <col min="174" max="174" width="9.125" customWidth="1"/>
    <col min="175" max="175" width="14.75" customWidth="1"/>
    <col min="176" max="176" width="13.125" customWidth="1"/>
    <col min="177" max="177" width="9.375" customWidth="1"/>
    <col min="178" max="178" width="11.5" customWidth="1"/>
    <col min="180" max="180" width="9.25" customWidth="1"/>
    <col min="181" max="181" width="8.625" customWidth="1"/>
    <col min="182" max="182" width="7.875" customWidth="1"/>
    <col min="183" max="183" width="9.875" customWidth="1"/>
    <col min="184" max="184" width="11" customWidth="1"/>
    <col min="185" max="185" width="12.5" customWidth="1"/>
  </cols>
  <sheetData>
    <row r="1" spans="1:185" s="8" customFormat="1" x14ac:dyDescent="0.25">
      <c r="A1" s="29" t="s">
        <v>184</v>
      </c>
      <c r="B1" s="29" t="s">
        <v>185</v>
      </c>
      <c r="C1" s="29" t="s">
        <v>186</v>
      </c>
      <c r="D1" s="30" t="s">
        <v>187</v>
      </c>
      <c r="E1" s="30" t="s">
        <v>188</v>
      </c>
      <c r="F1" s="29" t="s">
        <v>189</v>
      </c>
      <c r="G1" s="29" t="s">
        <v>190</v>
      </c>
      <c r="H1" s="31"/>
      <c r="I1" s="29" t="s">
        <v>54</v>
      </c>
      <c r="J1" s="29" t="s">
        <v>59</v>
      </c>
      <c r="K1" s="29" t="s">
        <v>80</v>
      </c>
      <c r="L1" s="29" t="s">
        <v>84</v>
      </c>
      <c r="M1" s="29" t="s">
        <v>94</v>
      </c>
      <c r="N1" s="29" t="s">
        <v>95</v>
      </c>
      <c r="O1" s="29" t="s">
        <v>99</v>
      </c>
      <c r="P1" s="29" t="s">
        <v>115</v>
      </c>
      <c r="Q1" s="29" t="s">
        <v>159</v>
      </c>
      <c r="R1" s="29" t="s">
        <v>2</v>
      </c>
      <c r="S1" s="29" t="s">
        <v>3</v>
      </c>
      <c r="T1" s="29" t="s">
        <v>4</v>
      </c>
      <c r="U1" s="29" t="s">
        <v>5</v>
      </c>
      <c r="V1" s="29" t="s">
        <v>6</v>
      </c>
      <c r="W1" s="29" t="s">
        <v>7</v>
      </c>
      <c r="X1" s="29" t="s">
        <v>8</v>
      </c>
      <c r="Y1" s="29" t="s">
        <v>9</v>
      </c>
      <c r="Z1" s="29" t="s">
        <v>10</v>
      </c>
      <c r="AA1" s="29" t="s">
        <v>191</v>
      </c>
      <c r="AB1" s="29" t="s">
        <v>13</v>
      </c>
      <c r="AC1" s="29" t="s">
        <v>14</v>
      </c>
      <c r="AD1" s="29" t="s">
        <v>15</v>
      </c>
      <c r="AE1" s="29" t="s">
        <v>16</v>
      </c>
      <c r="AF1" s="29" t="s">
        <v>192</v>
      </c>
      <c r="AG1" s="29" t="s">
        <v>193</v>
      </c>
      <c r="AH1" s="29" t="s">
        <v>20</v>
      </c>
      <c r="AI1" s="29" t="s">
        <v>21</v>
      </c>
      <c r="AJ1" s="29" t="s">
        <v>194</v>
      </c>
      <c r="AK1" s="29" t="s">
        <v>22</v>
      </c>
      <c r="AL1" s="29" t="s">
        <v>23</v>
      </c>
      <c r="AM1" s="29" t="s">
        <v>24</v>
      </c>
      <c r="AN1" s="29" t="s">
        <v>25</v>
      </c>
      <c r="AO1" s="29" t="s">
        <v>26</v>
      </c>
      <c r="AP1" s="29" t="s">
        <v>27</v>
      </c>
      <c r="AQ1" s="29" t="s">
        <v>28</v>
      </c>
      <c r="AR1" s="29" t="s">
        <v>29</v>
      </c>
      <c r="AS1" s="29" t="s">
        <v>195</v>
      </c>
      <c r="AT1" s="29" t="s">
        <v>31</v>
      </c>
      <c r="AU1" s="29" t="s">
        <v>32</v>
      </c>
      <c r="AV1" s="29" t="s">
        <v>33</v>
      </c>
      <c r="AW1" s="29" t="s">
        <v>34</v>
      </c>
      <c r="AX1" s="29" t="s">
        <v>35</v>
      </c>
      <c r="AY1" s="29" t="s">
        <v>36</v>
      </c>
      <c r="AZ1" s="29" t="s">
        <v>38</v>
      </c>
      <c r="BA1" s="29" t="s">
        <v>39</v>
      </c>
      <c r="BB1" s="29" t="s">
        <v>196</v>
      </c>
      <c r="BC1" s="29" t="s">
        <v>41</v>
      </c>
      <c r="BD1" s="29" t="s">
        <v>42</v>
      </c>
      <c r="BE1" s="29" t="s">
        <v>43</v>
      </c>
      <c r="BF1" s="29" t="s">
        <v>44</v>
      </c>
      <c r="BG1" s="29" t="s">
        <v>45</v>
      </c>
      <c r="BH1" s="29" t="s">
        <v>46</v>
      </c>
      <c r="BI1" s="29" t="s">
        <v>47</v>
      </c>
      <c r="BJ1" s="29" t="s">
        <v>48</v>
      </c>
      <c r="BK1" s="29" t="s">
        <v>49</v>
      </c>
      <c r="BL1" s="29" t="s">
        <v>50</v>
      </c>
      <c r="BM1" s="29" t="s">
        <v>51</v>
      </c>
      <c r="BN1" s="29" t="s">
        <v>197</v>
      </c>
      <c r="BO1" s="29" t="s">
        <v>53</v>
      </c>
      <c r="BP1" s="29" t="s">
        <v>55</v>
      </c>
      <c r="BQ1" s="29" t="s">
        <v>56</v>
      </c>
      <c r="BR1" s="29" t="s">
        <v>58</v>
      </c>
      <c r="BS1" s="29" t="s">
        <v>60</v>
      </c>
      <c r="BT1" s="29" t="s">
        <v>61</v>
      </c>
      <c r="BU1" s="29" t="s">
        <v>62</v>
      </c>
      <c r="BV1" s="29" t="s">
        <v>63</v>
      </c>
      <c r="BW1" s="29" t="s">
        <v>64</v>
      </c>
      <c r="BX1" s="29" t="s">
        <v>65</v>
      </c>
      <c r="BY1" s="29" t="s">
        <v>198</v>
      </c>
      <c r="BZ1" s="29" t="s">
        <v>67</v>
      </c>
      <c r="CA1" s="29" t="s">
        <v>68</v>
      </c>
      <c r="CB1" s="29" t="s">
        <v>69</v>
      </c>
      <c r="CC1" s="29" t="s">
        <v>70</v>
      </c>
      <c r="CD1" s="29" t="s">
        <v>71</v>
      </c>
      <c r="CE1" s="29" t="s">
        <v>72</v>
      </c>
      <c r="CF1" s="29" t="s">
        <v>73</v>
      </c>
      <c r="CG1" s="29" t="s">
        <v>74</v>
      </c>
      <c r="CH1" s="29" t="s">
        <v>75</v>
      </c>
      <c r="CI1" s="29" t="s">
        <v>76</v>
      </c>
      <c r="CJ1" s="29" t="s">
        <v>77</v>
      </c>
      <c r="CK1" s="29" t="s">
        <v>78</v>
      </c>
      <c r="CL1" s="29" t="s">
        <v>79</v>
      </c>
      <c r="CM1" s="29" t="s">
        <v>81</v>
      </c>
      <c r="CN1" s="29" t="s">
        <v>199</v>
      </c>
      <c r="CO1" s="29" t="s">
        <v>83</v>
      </c>
      <c r="CP1" s="29" t="s">
        <v>85</v>
      </c>
      <c r="CQ1" s="29" t="s">
        <v>86</v>
      </c>
      <c r="CR1" s="29" t="s">
        <v>89</v>
      </c>
      <c r="CS1" s="29" t="s">
        <v>90</v>
      </c>
      <c r="CT1" s="29" t="s">
        <v>91</v>
      </c>
      <c r="CU1" s="29" t="s">
        <v>92</v>
      </c>
      <c r="CV1" s="29" t="s">
        <v>93</v>
      </c>
      <c r="CW1" s="29" t="s">
        <v>96</v>
      </c>
      <c r="CX1" s="29" t="s">
        <v>97</v>
      </c>
      <c r="CY1" s="29" t="s">
        <v>98</v>
      </c>
      <c r="CZ1" s="29" t="s">
        <v>100</v>
      </c>
      <c r="DA1" s="29" t="s">
        <v>101</v>
      </c>
      <c r="DB1" s="29" t="s">
        <v>102</v>
      </c>
      <c r="DC1" s="29" t="s">
        <v>103</v>
      </c>
      <c r="DD1" s="29" t="s">
        <v>104</v>
      </c>
      <c r="DE1" s="29" t="s">
        <v>105</v>
      </c>
      <c r="DF1" s="29" t="s">
        <v>106</v>
      </c>
      <c r="DG1" s="29" t="s">
        <v>107</v>
      </c>
      <c r="DH1" s="29" t="s">
        <v>108</v>
      </c>
      <c r="DI1" s="29" t="s">
        <v>109</v>
      </c>
      <c r="DJ1" s="29" t="s">
        <v>110</v>
      </c>
      <c r="DK1" s="29" t="s">
        <v>111</v>
      </c>
      <c r="DL1" s="29" t="s">
        <v>113</v>
      </c>
      <c r="DM1" s="29" t="s">
        <v>114</v>
      </c>
      <c r="DN1" s="29" t="s">
        <v>116</v>
      </c>
      <c r="DO1" s="29" t="s">
        <v>117</v>
      </c>
      <c r="DP1" s="29" t="s">
        <v>118</v>
      </c>
      <c r="DQ1" s="29" t="s">
        <v>120</v>
      </c>
      <c r="DR1" s="29" t="s">
        <v>121</v>
      </c>
      <c r="DS1" s="29" t="s">
        <v>122</v>
      </c>
      <c r="DT1" s="29" t="s">
        <v>123</v>
      </c>
      <c r="DU1" s="29" t="s">
        <v>124</v>
      </c>
      <c r="DV1" s="29" t="s">
        <v>126</v>
      </c>
      <c r="DW1" s="29" t="s">
        <v>138</v>
      </c>
      <c r="DX1" s="29" t="s">
        <v>128</v>
      </c>
      <c r="DY1" s="29" t="s">
        <v>157</v>
      </c>
      <c r="DZ1" s="29" t="s">
        <v>163</v>
      </c>
      <c r="EA1" s="29" t="s">
        <v>119</v>
      </c>
      <c r="EB1" s="29" t="s">
        <v>127</v>
      </c>
      <c r="EC1" s="29" t="s">
        <v>129</v>
      </c>
      <c r="ED1" s="29" t="s">
        <v>130</v>
      </c>
      <c r="EE1" s="29" t="s">
        <v>200</v>
      </c>
      <c r="EF1" s="29" t="s">
        <v>131</v>
      </c>
      <c r="EG1" s="29" t="s">
        <v>132</v>
      </c>
      <c r="EH1" s="29" t="s">
        <v>133</v>
      </c>
      <c r="EI1" s="29" t="s">
        <v>135</v>
      </c>
      <c r="EJ1" s="29" t="s">
        <v>136</v>
      </c>
      <c r="EK1" s="29" t="s">
        <v>137</v>
      </c>
      <c r="EL1" s="29" t="s">
        <v>139</v>
      </c>
      <c r="EM1" s="29" t="s">
        <v>140</v>
      </c>
      <c r="EN1" s="29" t="s">
        <v>141</v>
      </c>
      <c r="EO1" s="29" t="s">
        <v>142</v>
      </c>
      <c r="EP1" s="29" t="s">
        <v>144</v>
      </c>
      <c r="EQ1" s="29" t="s">
        <v>145</v>
      </c>
      <c r="ER1" s="29" t="s">
        <v>146</v>
      </c>
      <c r="ES1" s="29" t="s">
        <v>147</v>
      </c>
      <c r="ET1" s="29" t="s">
        <v>148</v>
      </c>
      <c r="EU1" s="29" t="s">
        <v>149</v>
      </c>
      <c r="EV1" s="29" t="s">
        <v>150</v>
      </c>
      <c r="EW1" s="29" t="s">
        <v>151</v>
      </c>
      <c r="EX1" s="29" t="s">
        <v>152</v>
      </c>
      <c r="EY1" s="29" t="s">
        <v>153</v>
      </c>
      <c r="EZ1" s="29" t="s">
        <v>154</v>
      </c>
      <c r="FA1" s="29" t="s">
        <v>155</v>
      </c>
      <c r="FB1" s="29" t="s">
        <v>156</v>
      </c>
      <c r="FC1" s="29" t="s">
        <v>201</v>
      </c>
      <c r="FD1" s="29" t="s">
        <v>158</v>
      </c>
      <c r="FE1" s="29" t="s">
        <v>160</v>
      </c>
      <c r="FF1" s="29" t="s">
        <v>161</v>
      </c>
      <c r="FG1" s="29" t="s">
        <v>162</v>
      </c>
      <c r="FH1" s="29" t="s">
        <v>164</v>
      </c>
      <c r="FI1" s="29" t="s">
        <v>165</v>
      </c>
      <c r="FJ1" s="29" t="s">
        <v>166</v>
      </c>
      <c r="FK1" s="29" t="s">
        <v>167</v>
      </c>
      <c r="FL1" s="29" t="s">
        <v>168</v>
      </c>
      <c r="FM1" s="29" t="s">
        <v>169</v>
      </c>
      <c r="FN1" s="29" t="s">
        <v>170</v>
      </c>
      <c r="FO1" s="29" t="s">
        <v>171</v>
      </c>
      <c r="FP1" s="29" t="s">
        <v>143</v>
      </c>
      <c r="FQ1" s="29" t="s">
        <v>40</v>
      </c>
      <c r="FR1" s="29" t="s">
        <v>202</v>
      </c>
      <c r="FS1" s="29" t="s">
        <v>87</v>
      </c>
      <c r="FT1" s="29" t="s">
        <v>88</v>
      </c>
      <c r="FU1" s="29" t="s">
        <v>57</v>
      </c>
      <c r="FV1" s="29" t="s">
        <v>125</v>
      </c>
      <c r="FW1" s="29" t="s">
        <v>134</v>
      </c>
      <c r="FX1" s="29" t="s">
        <v>11</v>
      </c>
      <c r="FY1" s="29" t="s">
        <v>17</v>
      </c>
      <c r="FZ1" s="29" t="s">
        <v>18</v>
      </c>
      <c r="GA1" s="29" t="s">
        <v>37</v>
      </c>
      <c r="GB1" s="29" t="s">
        <v>52</v>
      </c>
      <c r="GC1" s="29" t="s">
        <v>112</v>
      </c>
    </row>
    <row r="2" spans="1:185" x14ac:dyDescent="0.25">
      <c r="A2" t="s">
        <v>203</v>
      </c>
      <c r="B2" t="s">
        <v>204</v>
      </c>
      <c r="C2" s="20">
        <v>8163.33</v>
      </c>
      <c r="D2" s="21">
        <v>45566</v>
      </c>
      <c r="E2">
        <v>408.17</v>
      </c>
      <c r="F2">
        <v>1224.4994999999999</v>
      </c>
      <c r="G2">
        <v>6530.66</v>
      </c>
      <c r="H2" s="19"/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1224.5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A2">
        <v>0</v>
      </c>
      <c r="FB2">
        <v>0</v>
      </c>
      <c r="FC2">
        <v>0</v>
      </c>
      <c r="FD2">
        <v>0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0</v>
      </c>
      <c r="FS2">
        <v>0</v>
      </c>
      <c r="FT2">
        <v>0</v>
      </c>
      <c r="FU2">
        <v>0</v>
      </c>
      <c r="FV2">
        <v>0</v>
      </c>
      <c r="FW2">
        <v>0</v>
      </c>
      <c r="FX2">
        <v>0</v>
      </c>
      <c r="FY2">
        <v>0</v>
      </c>
      <c r="FZ2">
        <v>0</v>
      </c>
      <c r="GA2">
        <v>0</v>
      </c>
      <c r="GB2">
        <v>0</v>
      </c>
      <c r="GC2">
        <v>0</v>
      </c>
    </row>
    <row r="3" spans="1:185" x14ac:dyDescent="0.25">
      <c r="A3" t="s">
        <v>205</v>
      </c>
      <c r="B3" t="s">
        <v>206</v>
      </c>
      <c r="C3" s="20">
        <v>9452.86</v>
      </c>
      <c r="D3" s="21">
        <v>45566</v>
      </c>
      <c r="E3">
        <v>472.64</v>
      </c>
      <c r="F3">
        <v>1417.93</v>
      </c>
      <c r="G3">
        <v>7562.29</v>
      </c>
      <c r="H3" s="19"/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1417.93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</row>
    <row r="4" spans="1:185" x14ac:dyDescent="0.25">
      <c r="A4" t="s">
        <v>207</v>
      </c>
      <c r="B4" t="s">
        <v>208</v>
      </c>
      <c r="C4" s="20">
        <v>12953.21</v>
      </c>
      <c r="D4" s="21">
        <v>45566</v>
      </c>
      <c r="E4">
        <v>647.66</v>
      </c>
      <c r="F4">
        <v>1942.98</v>
      </c>
      <c r="G4">
        <v>10362.57</v>
      </c>
      <c r="H4" s="19"/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1942.98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</row>
    <row r="5" spans="1:185" x14ac:dyDescent="0.25">
      <c r="A5" t="s">
        <v>209</v>
      </c>
      <c r="B5" t="s">
        <v>210</v>
      </c>
      <c r="C5" s="20">
        <v>61401.81</v>
      </c>
      <c r="D5" s="21">
        <v>45568</v>
      </c>
      <c r="E5">
        <v>3070.09</v>
      </c>
      <c r="F5">
        <v>9210.27</v>
      </c>
      <c r="G5">
        <v>49121.45</v>
      </c>
      <c r="H5" s="19"/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9210.27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</row>
    <row r="6" spans="1:185" x14ac:dyDescent="0.25">
      <c r="A6" t="s">
        <v>211</v>
      </c>
      <c r="B6" t="s">
        <v>212</v>
      </c>
      <c r="C6" s="20">
        <v>1000</v>
      </c>
      <c r="D6" s="21">
        <v>45568</v>
      </c>
      <c r="E6">
        <v>50</v>
      </c>
      <c r="F6">
        <v>150</v>
      </c>
      <c r="G6">
        <v>800</v>
      </c>
      <c r="H6" s="19"/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150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</row>
    <row r="7" spans="1:185" x14ac:dyDescent="0.25">
      <c r="A7" t="s">
        <v>213</v>
      </c>
      <c r="B7" t="s">
        <v>214</v>
      </c>
      <c r="C7" s="20">
        <v>14803.8</v>
      </c>
      <c r="D7" s="21">
        <v>45572</v>
      </c>
      <c r="E7">
        <v>740.19</v>
      </c>
      <c r="F7">
        <v>3700.95</v>
      </c>
      <c r="G7">
        <v>10362.66</v>
      </c>
      <c r="H7" s="19"/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3700.95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</row>
    <row r="8" spans="1:185" x14ac:dyDescent="0.25">
      <c r="A8" t="s">
        <v>215</v>
      </c>
      <c r="B8" t="s">
        <v>216</v>
      </c>
      <c r="C8" s="20">
        <v>625.24</v>
      </c>
      <c r="D8" s="21">
        <v>45575</v>
      </c>
      <c r="E8">
        <v>31.26</v>
      </c>
      <c r="F8">
        <v>156.31</v>
      </c>
      <c r="G8">
        <v>437.67</v>
      </c>
      <c r="H8" s="19"/>
      <c r="I8">
        <v>0</v>
      </c>
      <c r="J8">
        <v>0</v>
      </c>
      <c r="K8">
        <v>0</v>
      </c>
      <c r="L8">
        <v>156.31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</row>
    <row r="9" spans="1:185" x14ac:dyDescent="0.25">
      <c r="A9" t="s">
        <v>217</v>
      </c>
      <c r="B9" t="s">
        <v>218</v>
      </c>
      <c r="C9" s="20">
        <v>17089.61</v>
      </c>
      <c r="D9" s="21">
        <v>45576</v>
      </c>
      <c r="E9">
        <v>854.48</v>
      </c>
      <c r="F9">
        <v>2563.44</v>
      </c>
      <c r="G9">
        <v>13671.69</v>
      </c>
      <c r="H9" s="19"/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2563.44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</row>
    <row r="10" spans="1:185" x14ac:dyDescent="0.25">
      <c r="A10" t="s">
        <v>219</v>
      </c>
      <c r="B10" t="s">
        <v>220</v>
      </c>
      <c r="C10" s="20">
        <v>44.72</v>
      </c>
      <c r="D10" s="21">
        <v>45579</v>
      </c>
      <c r="E10">
        <v>2.23</v>
      </c>
      <c r="F10">
        <v>6.71</v>
      </c>
      <c r="G10">
        <v>35.770000000000003</v>
      </c>
      <c r="H10" s="19"/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6.71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</row>
    <row r="11" spans="1:185" x14ac:dyDescent="0.25">
      <c r="A11" t="s">
        <v>221</v>
      </c>
      <c r="B11" t="s">
        <v>222</v>
      </c>
      <c r="C11" s="20">
        <v>7818.99</v>
      </c>
      <c r="D11" s="21">
        <v>45580</v>
      </c>
      <c r="E11">
        <v>390.95</v>
      </c>
      <c r="F11">
        <v>1172.8499999999999</v>
      </c>
      <c r="G11">
        <v>6255.19</v>
      </c>
      <c r="H11" s="19"/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1172.8499999999999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</row>
    <row r="12" spans="1:185" x14ac:dyDescent="0.25">
      <c r="A12" t="s">
        <v>223</v>
      </c>
      <c r="B12" t="s">
        <v>224</v>
      </c>
      <c r="C12" s="20">
        <v>334</v>
      </c>
      <c r="D12" s="21">
        <v>45581</v>
      </c>
      <c r="E12">
        <v>16.7</v>
      </c>
      <c r="F12">
        <v>50.1</v>
      </c>
      <c r="G12">
        <v>267.2</v>
      </c>
      <c r="H12" s="19"/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50.1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</row>
    <row r="13" spans="1:185" x14ac:dyDescent="0.25">
      <c r="A13" t="s">
        <v>225</v>
      </c>
      <c r="B13" t="s">
        <v>226</v>
      </c>
      <c r="C13" s="20">
        <v>3786.86</v>
      </c>
      <c r="D13" s="21">
        <v>45583</v>
      </c>
      <c r="E13">
        <v>189.34</v>
      </c>
      <c r="F13">
        <v>946.72</v>
      </c>
      <c r="G13">
        <v>2650.8</v>
      </c>
      <c r="H13" s="19"/>
      <c r="I13">
        <v>0</v>
      </c>
      <c r="J13">
        <v>0</v>
      </c>
      <c r="K13">
        <v>946.72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</row>
    <row r="14" spans="1:185" x14ac:dyDescent="0.25">
      <c r="A14" t="s">
        <v>227</v>
      </c>
      <c r="B14" t="s">
        <v>228</v>
      </c>
      <c r="C14" s="20">
        <v>120</v>
      </c>
      <c r="D14" s="21">
        <v>45589</v>
      </c>
      <c r="E14">
        <v>6</v>
      </c>
      <c r="F14">
        <v>18</v>
      </c>
      <c r="G14">
        <v>96</v>
      </c>
      <c r="H14" s="19"/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18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</row>
    <row r="15" spans="1:185" x14ac:dyDescent="0.25">
      <c r="A15" t="s">
        <v>229</v>
      </c>
      <c r="B15" t="s">
        <v>230</v>
      </c>
      <c r="C15" s="20">
        <v>1506.03</v>
      </c>
      <c r="D15" s="21">
        <v>45590</v>
      </c>
      <c r="E15">
        <v>75.3</v>
      </c>
      <c r="F15">
        <v>225.91</v>
      </c>
      <c r="G15">
        <v>1204.82</v>
      </c>
      <c r="H15" s="19"/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225.91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0</v>
      </c>
    </row>
    <row r="16" spans="1:185" x14ac:dyDescent="0.25">
      <c r="A16" t="s">
        <v>231</v>
      </c>
      <c r="B16" t="s">
        <v>232</v>
      </c>
      <c r="C16" s="20">
        <v>500</v>
      </c>
      <c r="D16" s="21">
        <v>45593</v>
      </c>
      <c r="E16">
        <v>25</v>
      </c>
      <c r="F16">
        <v>75</v>
      </c>
      <c r="G16">
        <v>400</v>
      </c>
      <c r="H16" s="19"/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75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</row>
    <row r="17" spans="1:185" x14ac:dyDescent="0.25">
      <c r="A17" t="s">
        <v>229</v>
      </c>
      <c r="B17" t="s">
        <v>230</v>
      </c>
      <c r="C17" s="20">
        <v>387.34</v>
      </c>
      <c r="D17" s="21">
        <v>45594</v>
      </c>
      <c r="E17">
        <v>19.37</v>
      </c>
      <c r="F17">
        <v>58.1</v>
      </c>
      <c r="G17">
        <v>309.87</v>
      </c>
      <c r="H17" s="19"/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58.1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</row>
    <row r="18" spans="1:185" x14ac:dyDescent="0.25">
      <c r="A18" t="s">
        <v>233</v>
      </c>
      <c r="B18" t="s">
        <v>234</v>
      </c>
      <c r="C18" s="20">
        <v>405</v>
      </c>
      <c r="D18" s="21">
        <v>45595</v>
      </c>
      <c r="E18">
        <v>20.25</v>
      </c>
      <c r="F18">
        <v>60.750000000000007</v>
      </c>
      <c r="G18">
        <v>324</v>
      </c>
      <c r="H18" s="19"/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60.750000000000007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</row>
    <row r="19" spans="1:185" x14ac:dyDescent="0.25">
      <c r="A19" t="s">
        <v>235</v>
      </c>
      <c r="B19" t="s">
        <v>236</v>
      </c>
      <c r="C19" s="20">
        <v>229715.62</v>
      </c>
      <c r="D19" s="21">
        <v>45596</v>
      </c>
      <c r="E19">
        <v>11485.78</v>
      </c>
      <c r="F19">
        <v>57428.91</v>
      </c>
      <c r="G19">
        <v>160800.93</v>
      </c>
      <c r="H19" s="19"/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57428.91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</row>
    <row r="20" spans="1:185" x14ac:dyDescent="0.25">
      <c r="A20" t="s">
        <v>211</v>
      </c>
      <c r="B20" t="s">
        <v>212</v>
      </c>
      <c r="C20" s="20">
        <v>1000</v>
      </c>
      <c r="D20" s="21">
        <v>45597</v>
      </c>
      <c r="E20">
        <v>50</v>
      </c>
      <c r="F20">
        <v>150</v>
      </c>
      <c r="G20">
        <v>800</v>
      </c>
      <c r="H20" s="19"/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150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0</v>
      </c>
    </row>
    <row r="21" spans="1:185" x14ac:dyDescent="0.25">
      <c r="A21" t="s">
        <v>237</v>
      </c>
      <c r="B21" t="s">
        <v>238</v>
      </c>
      <c r="C21" s="20">
        <v>14863.64</v>
      </c>
      <c r="D21" s="21">
        <v>45597</v>
      </c>
      <c r="E21">
        <v>743.18</v>
      </c>
      <c r="F21">
        <v>2229.5500000000002</v>
      </c>
      <c r="G21">
        <v>11890.91</v>
      </c>
      <c r="H21" s="19"/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2229.5500000000002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0</v>
      </c>
      <c r="FT21">
        <v>0</v>
      </c>
      <c r="FU21">
        <v>0</v>
      </c>
      <c r="FV21">
        <v>0</v>
      </c>
      <c r="FW21">
        <v>0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0</v>
      </c>
    </row>
    <row r="22" spans="1:185" x14ac:dyDescent="0.25">
      <c r="A22" t="s">
        <v>237</v>
      </c>
      <c r="B22" t="s">
        <v>238</v>
      </c>
      <c r="C22" s="20">
        <v>4005</v>
      </c>
      <c r="D22" s="21">
        <v>45597</v>
      </c>
      <c r="E22">
        <v>200.25</v>
      </c>
      <c r="F22">
        <v>600.75</v>
      </c>
      <c r="G22">
        <v>3204</v>
      </c>
      <c r="H22" s="19"/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600.75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</row>
    <row r="23" spans="1:185" x14ac:dyDescent="0.25">
      <c r="A23" t="s">
        <v>239</v>
      </c>
      <c r="B23" t="s">
        <v>240</v>
      </c>
      <c r="C23" s="20">
        <v>3285.07</v>
      </c>
      <c r="D23" s="21">
        <v>45597</v>
      </c>
      <c r="E23">
        <v>164.25</v>
      </c>
      <c r="F23">
        <v>821.27</v>
      </c>
      <c r="G23">
        <v>2299.5500000000002</v>
      </c>
      <c r="H23" s="19"/>
      <c r="I23">
        <v>821.27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</row>
    <row r="24" spans="1:185" x14ac:dyDescent="0.25">
      <c r="A24" t="s">
        <v>219</v>
      </c>
      <c r="B24" t="s">
        <v>220</v>
      </c>
      <c r="C24" s="20">
        <v>100</v>
      </c>
      <c r="D24" s="21">
        <v>45597</v>
      </c>
      <c r="E24">
        <v>5</v>
      </c>
      <c r="F24">
        <v>15</v>
      </c>
      <c r="G24">
        <v>80</v>
      </c>
      <c r="H24" s="19"/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15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</row>
    <row r="25" spans="1:185" x14ac:dyDescent="0.25">
      <c r="A25" t="s">
        <v>241</v>
      </c>
      <c r="B25" t="s">
        <v>242</v>
      </c>
      <c r="C25" s="20">
        <v>5275.87</v>
      </c>
      <c r="D25" s="21">
        <v>45597</v>
      </c>
      <c r="E25">
        <v>263.79000000000002</v>
      </c>
      <c r="F25">
        <v>791.38</v>
      </c>
      <c r="G25">
        <v>4220.7</v>
      </c>
      <c r="H25" s="19"/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791.38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</row>
    <row r="26" spans="1:185" x14ac:dyDescent="0.25">
      <c r="A26" t="s">
        <v>237</v>
      </c>
      <c r="B26" t="s">
        <v>238</v>
      </c>
      <c r="C26" s="20">
        <v>-4005</v>
      </c>
      <c r="D26" s="21">
        <v>45597</v>
      </c>
      <c r="E26">
        <v>-200.25</v>
      </c>
      <c r="F26">
        <v>-600.75</v>
      </c>
      <c r="G26">
        <v>-3204</v>
      </c>
      <c r="H26" s="19"/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-600.75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</row>
    <row r="27" spans="1:185" x14ac:dyDescent="0.25">
      <c r="A27" t="s">
        <v>223</v>
      </c>
      <c r="B27" t="s">
        <v>224</v>
      </c>
      <c r="C27" s="20">
        <v>-334</v>
      </c>
      <c r="D27" s="21">
        <v>45597</v>
      </c>
      <c r="E27">
        <v>-16.7</v>
      </c>
      <c r="F27">
        <v>-50.1</v>
      </c>
      <c r="G27">
        <v>-267.2</v>
      </c>
      <c r="H27" s="19"/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-50.1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0</v>
      </c>
      <c r="FT27">
        <v>0</v>
      </c>
      <c r="FU27">
        <v>0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</v>
      </c>
      <c r="GB27">
        <v>0</v>
      </c>
      <c r="GC27">
        <v>0</v>
      </c>
    </row>
    <row r="28" spans="1:185" x14ac:dyDescent="0.25">
      <c r="A28" t="s">
        <v>243</v>
      </c>
      <c r="B28" t="s">
        <v>244</v>
      </c>
      <c r="C28" s="20">
        <v>16391.650000000001</v>
      </c>
      <c r="D28" s="21">
        <v>45601</v>
      </c>
      <c r="E28">
        <v>819.58</v>
      </c>
      <c r="F28">
        <v>4097.91</v>
      </c>
      <c r="G28">
        <v>11474.16</v>
      </c>
      <c r="H28" s="19"/>
      <c r="I28">
        <v>0</v>
      </c>
      <c r="J28">
        <v>0</v>
      </c>
      <c r="K28">
        <v>4097.91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</row>
    <row r="29" spans="1:185" x14ac:dyDescent="0.25">
      <c r="A29" t="s">
        <v>245</v>
      </c>
      <c r="B29" t="s">
        <v>246</v>
      </c>
      <c r="C29" s="20">
        <v>9253.69</v>
      </c>
      <c r="D29" s="21">
        <v>45602</v>
      </c>
      <c r="E29">
        <v>462.69</v>
      </c>
      <c r="F29">
        <v>2313.42</v>
      </c>
      <c r="G29">
        <v>6477.58</v>
      </c>
      <c r="H29" s="19"/>
      <c r="I29">
        <v>0</v>
      </c>
      <c r="J29">
        <v>0</v>
      </c>
      <c r="K29">
        <v>0</v>
      </c>
      <c r="L29">
        <v>0</v>
      </c>
      <c r="M29">
        <v>0</v>
      </c>
      <c r="N29">
        <v>2313.42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</v>
      </c>
    </row>
    <row r="30" spans="1:185" x14ac:dyDescent="0.25">
      <c r="A30" t="s">
        <v>247</v>
      </c>
      <c r="B30" t="s">
        <v>248</v>
      </c>
      <c r="C30" s="20">
        <v>13694.28</v>
      </c>
      <c r="D30" s="21">
        <v>45602</v>
      </c>
      <c r="E30">
        <v>684.71</v>
      </c>
      <c r="F30">
        <v>3423.57</v>
      </c>
      <c r="G30">
        <v>9586</v>
      </c>
      <c r="H30" s="19"/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3423.57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>
        <v>0</v>
      </c>
      <c r="FY30">
        <v>0</v>
      </c>
      <c r="FZ30">
        <v>0</v>
      </c>
      <c r="GA30">
        <v>0</v>
      </c>
      <c r="GB30">
        <v>0</v>
      </c>
      <c r="GC30">
        <v>0</v>
      </c>
    </row>
    <row r="31" spans="1:185" x14ac:dyDescent="0.25">
      <c r="A31" t="s">
        <v>249</v>
      </c>
      <c r="B31" t="s">
        <v>250</v>
      </c>
      <c r="C31" s="20">
        <v>9999.9599999999991</v>
      </c>
      <c r="D31" s="21">
        <v>45602</v>
      </c>
      <c r="E31">
        <v>500</v>
      </c>
      <c r="F31">
        <v>2499.9899999999998</v>
      </c>
      <c r="G31">
        <v>6999.97</v>
      </c>
      <c r="H31" s="19"/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2499.9899999999998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</row>
    <row r="32" spans="1:185" x14ac:dyDescent="0.25">
      <c r="A32" t="s">
        <v>239</v>
      </c>
      <c r="B32" t="s">
        <v>240</v>
      </c>
      <c r="C32" s="20">
        <v>126.93</v>
      </c>
      <c r="D32" s="21">
        <v>45603</v>
      </c>
      <c r="E32">
        <v>6.35</v>
      </c>
      <c r="F32">
        <v>31.73</v>
      </c>
      <c r="G32">
        <v>88.85</v>
      </c>
      <c r="H32" s="19"/>
      <c r="I32">
        <v>31.73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0</v>
      </c>
    </row>
    <row r="33" spans="1:185" x14ac:dyDescent="0.25">
      <c r="A33" t="s">
        <v>251</v>
      </c>
      <c r="B33" t="s">
        <v>252</v>
      </c>
      <c r="C33" s="20">
        <v>69459.179999999993</v>
      </c>
      <c r="D33" s="21">
        <v>45603</v>
      </c>
      <c r="E33">
        <v>3472.96</v>
      </c>
      <c r="F33">
        <v>10418.879999999999</v>
      </c>
      <c r="G33">
        <v>55567.34</v>
      </c>
      <c r="H33" s="19"/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10418.879999999999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0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</row>
    <row r="34" spans="1:185" x14ac:dyDescent="0.25">
      <c r="A34" t="s">
        <v>253</v>
      </c>
      <c r="B34" t="s">
        <v>254</v>
      </c>
      <c r="C34" s="20">
        <v>3267.77</v>
      </c>
      <c r="D34" s="21">
        <v>45604</v>
      </c>
      <c r="E34">
        <v>163.38999999999999</v>
      </c>
      <c r="F34">
        <v>490.16</v>
      </c>
      <c r="G34">
        <v>2614.2199999999998</v>
      </c>
      <c r="H34" s="19"/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490.16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0</v>
      </c>
    </row>
    <row r="35" spans="1:185" x14ac:dyDescent="0.25">
      <c r="A35" t="s">
        <v>255</v>
      </c>
      <c r="B35" t="s">
        <v>256</v>
      </c>
      <c r="C35" s="20">
        <v>50183.43</v>
      </c>
      <c r="D35" s="21">
        <v>45604</v>
      </c>
      <c r="E35">
        <v>2509.17</v>
      </c>
      <c r="F35">
        <v>7527.52</v>
      </c>
      <c r="G35">
        <v>40146.74</v>
      </c>
      <c r="H35" s="19"/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7527.52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0</v>
      </c>
    </row>
    <row r="36" spans="1:185" x14ac:dyDescent="0.25">
      <c r="A36" t="s">
        <v>257</v>
      </c>
      <c r="B36" t="s">
        <v>258</v>
      </c>
      <c r="C36" s="20">
        <v>4683.8599999999997</v>
      </c>
      <c r="D36" s="21">
        <v>45607</v>
      </c>
      <c r="E36">
        <v>234.19</v>
      </c>
      <c r="F36">
        <v>702.58</v>
      </c>
      <c r="G36">
        <v>3747.09</v>
      </c>
      <c r="H36" s="19"/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702.58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</row>
    <row r="37" spans="1:185" x14ac:dyDescent="0.25">
      <c r="A37" t="s">
        <v>259</v>
      </c>
      <c r="B37" t="s">
        <v>260</v>
      </c>
      <c r="C37" s="20">
        <v>18213</v>
      </c>
      <c r="D37" s="21">
        <v>45608</v>
      </c>
      <c r="E37">
        <v>910.65000000000009</v>
      </c>
      <c r="F37">
        <v>2731.95</v>
      </c>
      <c r="G37">
        <v>14570.4</v>
      </c>
      <c r="H37" s="19"/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2731.95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</row>
    <row r="38" spans="1:185" x14ac:dyDescent="0.25">
      <c r="A38" t="s">
        <v>261</v>
      </c>
      <c r="B38" t="s">
        <v>262</v>
      </c>
      <c r="C38" s="20">
        <v>3769.06</v>
      </c>
      <c r="D38" s="21">
        <v>45609</v>
      </c>
      <c r="E38">
        <v>188.45</v>
      </c>
      <c r="F38">
        <v>565.36</v>
      </c>
      <c r="G38">
        <v>3015.25</v>
      </c>
      <c r="H38" s="19"/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565.36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</v>
      </c>
    </row>
    <row r="39" spans="1:185" x14ac:dyDescent="0.25">
      <c r="A39" t="s">
        <v>263</v>
      </c>
      <c r="B39" t="s">
        <v>264</v>
      </c>
      <c r="C39" s="20">
        <v>11786.44</v>
      </c>
      <c r="D39" s="21">
        <v>45609</v>
      </c>
      <c r="E39">
        <v>589.32000000000005</v>
      </c>
      <c r="F39">
        <v>1767.97</v>
      </c>
      <c r="G39">
        <v>9429.15</v>
      </c>
      <c r="H39" s="19"/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  <c r="GB39">
        <v>1767.97</v>
      </c>
      <c r="GC39">
        <v>0</v>
      </c>
    </row>
    <row r="40" spans="1:185" x14ac:dyDescent="0.25">
      <c r="A40" t="s">
        <v>259</v>
      </c>
      <c r="B40" t="s">
        <v>260</v>
      </c>
      <c r="C40" s="20">
        <v>10000</v>
      </c>
      <c r="D40" s="21">
        <v>45609</v>
      </c>
      <c r="E40">
        <v>500</v>
      </c>
      <c r="F40">
        <v>1500</v>
      </c>
      <c r="G40">
        <v>8000</v>
      </c>
      <c r="H40" s="19"/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1500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</row>
    <row r="41" spans="1:185" x14ac:dyDescent="0.25">
      <c r="A41" t="s">
        <v>265</v>
      </c>
      <c r="B41" t="s">
        <v>266</v>
      </c>
      <c r="C41" s="20">
        <v>5000</v>
      </c>
      <c r="D41" s="21">
        <v>45610</v>
      </c>
      <c r="E41">
        <v>250</v>
      </c>
      <c r="F41">
        <v>636.71</v>
      </c>
      <c r="G41">
        <v>4113.29</v>
      </c>
      <c r="H41" s="19"/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636.71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</row>
    <row r="42" spans="1:185" ht="13.9" customHeight="1" x14ac:dyDescent="0.25">
      <c r="A42" t="s">
        <v>267</v>
      </c>
      <c r="B42" t="s">
        <v>268</v>
      </c>
      <c r="C42" s="20">
        <v>3557.68</v>
      </c>
      <c r="D42" s="21">
        <v>45611</v>
      </c>
      <c r="E42">
        <v>177.88</v>
      </c>
      <c r="F42">
        <v>533.65</v>
      </c>
      <c r="G42">
        <v>2846.15</v>
      </c>
      <c r="H42" s="19"/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533.65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</row>
    <row r="43" spans="1:185" x14ac:dyDescent="0.25">
      <c r="A43" t="s">
        <v>269</v>
      </c>
      <c r="B43" t="s">
        <v>270</v>
      </c>
      <c r="C43" s="20">
        <v>19442.55</v>
      </c>
      <c r="D43" s="21">
        <v>45614</v>
      </c>
      <c r="E43">
        <v>972.13</v>
      </c>
      <c r="F43">
        <v>4860.6400000000003</v>
      </c>
      <c r="G43">
        <v>13609.78</v>
      </c>
      <c r="H43" s="19"/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4860.6400000000003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0</v>
      </c>
      <c r="FY43">
        <v>0</v>
      </c>
      <c r="FZ43">
        <v>0</v>
      </c>
      <c r="GA43">
        <v>0</v>
      </c>
      <c r="GB43">
        <v>0</v>
      </c>
      <c r="GC43">
        <v>0</v>
      </c>
    </row>
    <row r="44" spans="1:185" ht="15" customHeight="1" x14ac:dyDescent="0.25">
      <c r="A44" t="s">
        <v>271</v>
      </c>
      <c r="B44" t="s">
        <v>272</v>
      </c>
      <c r="C44" s="20">
        <v>3676.43</v>
      </c>
      <c r="D44" s="21">
        <v>45615</v>
      </c>
      <c r="E44">
        <v>183.82</v>
      </c>
      <c r="F44">
        <v>551.47</v>
      </c>
      <c r="G44">
        <v>2941.14</v>
      </c>
      <c r="H44" s="32"/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 s="22">
        <v>551.47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</row>
    <row r="45" spans="1:185" x14ac:dyDescent="0.25">
      <c r="A45" t="s">
        <v>273</v>
      </c>
      <c r="B45" t="s">
        <v>274</v>
      </c>
      <c r="C45" s="20">
        <v>11095.85</v>
      </c>
      <c r="D45" s="21">
        <v>45618</v>
      </c>
      <c r="E45">
        <v>554.79</v>
      </c>
      <c r="F45">
        <v>2773.96</v>
      </c>
      <c r="G45">
        <v>7767.1</v>
      </c>
      <c r="H45" s="19"/>
      <c r="I45">
        <v>0</v>
      </c>
      <c r="J45">
        <v>0</v>
      </c>
      <c r="K45">
        <v>0</v>
      </c>
      <c r="L45">
        <v>2773.96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</v>
      </c>
      <c r="GC45">
        <v>0</v>
      </c>
    </row>
    <row r="46" spans="1:185" x14ac:dyDescent="0.25">
      <c r="A46" t="s">
        <v>275</v>
      </c>
      <c r="B46" t="s">
        <v>276</v>
      </c>
      <c r="C46" s="20">
        <v>2824.27</v>
      </c>
      <c r="D46" s="21">
        <v>45621</v>
      </c>
      <c r="E46">
        <v>141.21</v>
      </c>
      <c r="F46">
        <v>706.07</v>
      </c>
      <c r="G46">
        <v>1976.99</v>
      </c>
      <c r="H46" s="19"/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706.07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</row>
    <row r="47" spans="1:185" x14ac:dyDescent="0.25">
      <c r="A47" t="s">
        <v>227</v>
      </c>
      <c r="B47" t="s">
        <v>228</v>
      </c>
      <c r="C47" s="20">
        <v>120</v>
      </c>
      <c r="D47" s="21">
        <v>45621</v>
      </c>
      <c r="E47">
        <v>6</v>
      </c>
      <c r="F47">
        <v>18</v>
      </c>
      <c r="G47">
        <v>96</v>
      </c>
      <c r="H47" s="19"/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18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</v>
      </c>
    </row>
    <row r="48" spans="1:185" x14ac:dyDescent="0.25">
      <c r="A48" t="s">
        <v>269</v>
      </c>
      <c r="B48" t="s">
        <v>270</v>
      </c>
      <c r="C48" s="20">
        <v>1138.06</v>
      </c>
      <c r="D48" s="21">
        <v>45622</v>
      </c>
      <c r="E48">
        <v>56.9</v>
      </c>
      <c r="F48">
        <v>284.52</v>
      </c>
      <c r="G48">
        <v>796.64</v>
      </c>
      <c r="H48" s="19"/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284.52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</row>
    <row r="49" spans="1:185" x14ac:dyDescent="0.25">
      <c r="A49" t="s">
        <v>231</v>
      </c>
      <c r="B49" t="s">
        <v>232</v>
      </c>
      <c r="C49" s="20">
        <v>500</v>
      </c>
      <c r="D49" s="21">
        <v>45622</v>
      </c>
      <c r="E49">
        <v>25</v>
      </c>
      <c r="F49">
        <v>75</v>
      </c>
      <c r="G49">
        <v>400</v>
      </c>
      <c r="H49" s="19"/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75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0</v>
      </c>
      <c r="FT49">
        <v>0</v>
      </c>
      <c r="FU49">
        <v>0</v>
      </c>
      <c r="FV49">
        <v>0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</row>
    <row r="50" spans="1:185" x14ac:dyDescent="0.25">
      <c r="A50" t="s">
        <v>277</v>
      </c>
      <c r="C50" s="20">
        <v>446.47</v>
      </c>
      <c r="D50" s="21">
        <v>45623</v>
      </c>
      <c r="E50">
        <v>22.32</v>
      </c>
      <c r="F50">
        <v>111.62</v>
      </c>
      <c r="G50">
        <v>312.52999999999997</v>
      </c>
      <c r="H50" s="19"/>
      <c r="I50">
        <v>0</v>
      </c>
      <c r="J50">
        <v>0</v>
      </c>
      <c r="K50">
        <v>0</v>
      </c>
      <c r="L50">
        <v>0</v>
      </c>
      <c r="M50">
        <v>111.62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0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</row>
    <row r="51" spans="1:185" x14ac:dyDescent="0.25">
      <c r="A51" t="s">
        <v>278</v>
      </c>
      <c r="B51" t="s">
        <v>279</v>
      </c>
      <c r="C51" s="20">
        <v>22628.18</v>
      </c>
      <c r="D51" s="21">
        <v>45623</v>
      </c>
      <c r="E51">
        <v>1131.4100000000001</v>
      </c>
      <c r="F51">
        <v>5657.04</v>
      </c>
      <c r="G51">
        <v>15839.73</v>
      </c>
      <c r="H51" s="19"/>
      <c r="I51">
        <v>0</v>
      </c>
      <c r="J51">
        <v>0</v>
      </c>
      <c r="K51">
        <v>0</v>
      </c>
      <c r="L51">
        <v>0</v>
      </c>
      <c r="M51">
        <v>5657.04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</v>
      </c>
      <c r="FZ51">
        <v>0</v>
      </c>
      <c r="GA51">
        <v>0</v>
      </c>
      <c r="GB51">
        <v>0</v>
      </c>
      <c r="GC51">
        <v>0</v>
      </c>
    </row>
    <row r="52" spans="1:185" x14ac:dyDescent="0.25">
      <c r="A52" t="s">
        <v>280</v>
      </c>
      <c r="B52" t="s">
        <v>281</v>
      </c>
      <c r="C52" s="20">
        <v>40185.17</v>
      </c>
      <c r="D52" s="21">
        <v>45623</v>
      </c>
      <c r="E52">
        <v>2009.26</v>
      </c>
      <c r="F52">
        <v>5478.07</v>
      </c>
      <c r="G52">
        <v>32697.84</v>
      </c>
      <c r="H52" s="19"/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5478.07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</row>
    <row r="53" spans="1:185" x14ac:dyDescent="0.25">
      <c r="A53" t="s">
        <v>282</v>
      </c>
      <c r="B53" t="s">
        <v>283</v>
      </c>
      <c r="C53" s="20">
        <v>5856.57</v>
      </c>
      <c r="D53" s="21">
        <v>45625</v>
      </c>
      <c r="E53">
        <v>292.83</v>
      </c>
      <c r="F53">
        <v>878.48</v>
      </c>
      <c r="G53">
        <v>4685.26</v>
      </c>
      <c r="H53" s="19"/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878.48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0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0</v>
      </c>
      <c r="FZ53">
        <v>0</v>
      </c>
      <c r="GA53">
        <v>0</v>
      </c>
      <c r="GB53">
        <v>0</v>
      </c>
      <c r="GC53">
        <v>0</v>
      </c>
    </row>
    <row r="54" spans="1:185" x14ac:dyDescent="0.25">
      <c r="A54" t="s">
        <v>233</v>
      </c>
      <c r="B54" t="s">
        <v>234</v>
      </c>
      <c r="C54" s="20">
        <v>405</v>
      </c>
      <c r="D54" s="21">
        <v>45628</v>
      </c>
      <c r="E54">
        <v>20.25</v>
      </c>
      <c r="F54">
        <v>60.750000000000007</v>
      </c>
      <c r="G54">
        <v>324</v>
      </c>
      <c r="H54" s="19"/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60.750000000000007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0</v>
      </c>
    </row>
    <row r="55" spans="1:185" x14ac:dyDescent="0.25">
      <c r="A55" t="s">
        <v>219</v>
      </c>
      <c r="B55" t="s">
        <v>220</v>
      </c>
      <c r="C55" s="20">
        <v>100</v>
      </c>
      <c r="D55" s="21">
        <v>45628</v>
      </c>
      <c r="E55">
        <v>5</v>
      </c>
      <c r="F55">
        <v>15</v>
      </c>
      <c r="G55">
        <v>80</v>
      </c>
      <c r="H55" s="19"/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15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</row>
    <row r="56" spans="1:185" x14ac:dyDescent="0.25">
      <c r="A56" t="s">
        <v>284</v>
      </c>
      <c r="C56" s="20">
        <v>267399</v>
      </c>
      <c r="D56" s="21">
        <v>45629</v>
      </c>
      <c r="E56">
        <v>13369.95</v>
      </c>
      <c r="F56">
        <v>40109.85</v>
      </c>
      <c r="G56">
        <v>213919.2</v>
      </c>
      <c r="H56" s="19"/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S56">
        <v>0</v>
      </c>
      <c r="FT56">
        <v>0</v>
      </c>
      <c r="FU56">
        <v>0</v>
      </c>
      <c r="FV56">
        <v>0</v>
      </c>
      <c r="FW56">
        <v>0</v>
      </c>
      <c r="FX56">
        <v>0</v>
      </c>
      <c r="FY56">
        <v>0</v>
      </c>
      <c r="FZ56">
        <v>0</v>
      </c>
      <c r="GA56">
        <v>0</v>
      </c>
      <c r="GB56">
        <v>40109.85</v>
      </c>
      <c r="GC56">
        <v>0</v>
      </c>
    </row>
    <row r="57" spans="1:185" x14ac:dyDescent="0.25">
      <c r="A57" t="s">
        <v>269</v>
      </c>
      <c r="B57" t="s">
        <v>270</v>
      </c>
      <c r="C57" s="20">
        <v>-740.15</v>
      </c>
      <c r="D57" s="21">
        <v>45629</v>
      </c>
      <c r="E57">
        <v>-37.01</v>
      </c>
      <c r="F57">
        <v>-185.04</v>
      </c>
      <c r="G57">
        <v>-518.1</v>
      </c>
      <c r="H57" s="19"/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-185.04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0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0</v>
      </c>
      <c r="GA57">
        <v>0</v>
      </c>
      <c r="GB57">
        <v>0</v>
      </c>
      <c r="GC57">
        <v>0</v>
      </c>
    </row>
    <row r="58" spans="1:185" x14ac:dyDescent="0.25">
      <c r="A58" t="s">
        <v>211</v>
      </c>
      <c r="B58" t="s">
        <v>212</v>
      </c>
      <c r="C58" s="20">
        <v>1000</v>
      </c>
      <c r="D58" s="21">
        <v>45630</v>
      </c>
      <c r="E58">
        <v>50</v>
      </c>
      <c r="F58">
        <v>150</v>
      </c>
      <c r="G58">
        <v>800</v>
      </c>
      <c r="H58" s="19"/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150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  <c r="GB58">
        <v>0</v>
      </c>
      <c r="GC58">
        <v>0</v>
      </c>
    </row>
    <row r="59" spans="1:185" x14ac:dyDescent="0.25">
      <c r="A59" t="s">
        <v>285</v>
      </c>
      <c r="B59" t="s">
        <v>286</v>
      </c>
      <c r="C59" s="20">
        <v>30199.84</v>
      </c>
      <c r="D59" s="21">
        <v>45630</v>
      </c>
      <c r="E59">
        <v>1509.99</v>
      </c>
      <c r="F59">
        <v>4529.9799999999996</v>
      </c>
      <c r="G59">
        <v>24159.871999999999</v>
      </c>
      <c r="H59" s="19"/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4529.9799999999996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</row>
    <row r="60" spans="1:185" x14ac:dyDescent="0.25">
      <c r="A60" t="s">
        <v>287</v>
      </c>
      <c r="B60" t="s">
        <v>288</v>
      </c>
      <c r="C60" s="20">
        <v>392618.92</v>
      </c>
      <c r="D60" s="21">
        <v>45632</v>
      </c>
      <c r="E60">
        <v>19630.95</v>
      </c>
      <c r="F60">
        <v>98154.73</v>
      </c>
      <c r="G60">
        <v>274833.24</v>
      </c>
      <c r="H60" s="19"/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98154.73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</row>
    <row r="61" spans="1:185" x14ac:dyDescent="0.25">
      <c r="A61" t="s">
        <v>289</v>
      </c>
      <c r="B61" t="s">
        <v>290</v>
      </c>
      <c r="C61" s="20">
        <v>13662.21</v>
      </c>
      <c r="D61" s="21">
        <v>45632</v>
      </c>
      <c r="E61">
        <v>683.11</v>
      </c>
      <c r="F61">
        <v>3415.55</v>
      </c>
      <c r="G61">
        <v>9563.5499999999993</v>
      </c>
      <c r="H61" s="19"/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3415.55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0</v>
      </c>
      <c r="FT61">
        <v>0</v>
      </c>
      <c r="FU61">
        <v>0</v>
      </c>
      <c r="FV61">
        <v>0</v>
      </c>
      <c r="FW61">
        <v>0</v>
      </c>
      <c r="FX61">
        <v>0</v>
      </c>
      <c r="FY61">
        <v>0</v>
      </c>
      <c r="FZ61">
        <v>0</v>
      </c>
      <c r="GA61">
        <v>0</v>
      </c>
      <c r="GB61">
        <v>0</v>
      </c>
      <c r="GC61">
        <v>0</v>
      </c>
    </row>
    <row r="62" spans="1:185" x14ac:dyDescent="0.25">
      <c r="A62" t="s">
        <v>291</v>
      </c>
      <c r="B62" t="s">
        <v>292</v>
      </c>
      <c r="C62" s="20">
        <v>26020.240000000002</v>
      </c>
      <c r="D62" s="21">
        <v>45635</v>
      </c>
      <c r="E62">
        <v>1301.01</v>
      </c>
      <c r="F62">
        <v>3903.04</v>
      </c>
      <c r="G62">
        <v>20816.189999999999</v>
      </c>
      <c r="H62" s="19"/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3903.04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T62">
        <v>0</v>
      </c>
      <c r="FU62">
        <v>0</v>
      </c>
      <c r="FV62">
        <v>0</v>
      </c>
      <c r="FW62">
        <v>0</v>
      </c>
      <c r="FX62">
        <v>0</v>
      </c>
      <c r="FY62">
        <v>0</v>
      </c>
      <c r="FZ62">
        <v>0</v>
      </c>
      <c r="GA62">
        <v>0</v>
      </c>
      <c r="GB62">
        <v>0</v>
      </c>
      <c r="GC62">
        <v>0</v>
      </c>
    </row>
    <row r="63" spans="1:185" x14ac:dyDescent="0.25">
      <c r="A63" t="s">
        <v>265</v>
      </c>
      <c r="B63" t="s">
        <v>266</v>
      </c>
      <c r="C63" s="20">
        <v>5000</v>
      </c>
      <c r="D63" s="21">
        <v>45639</v>
      </c>
      <c r="E63">
        <v>250</v>
      </c>
      <c r="F63">
        <v>1250</v>
      </c>
      <c r="G63">
        <v>3500</v>
      </c>
      <c r="H63" s="19"/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1250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0</v>
      </c>
    </row>
    <row r="64" spans="1:185" x14ac:dyDescent="0.25">
      <c r="A64" t="s">
        <v>293</v>
      </c>
      <c r="B64" t="s">
        <v>294</v>
      </c>
      <c r="C64" s="20">
        <v>6360.03</v>
      </c>
      <c r="D64" s="21">
        <v>45642</v>
      </c>
      <c r="E64">
        <v>318</v>
      </c>
      <c r="F64">
        <v>954</v>
      </c>
      <c r="G64">
        <v>5088.03</v>
      </c>
      <c r="H64" s="19"/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954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0</v>
      </c>
    </row>
    <row r="65" spans="1:185" x14ac:dyDescent="0.25">
      <c r="A65" t="s">
        <v>295</v>
      </c>
      <c r="B65" t="s">
        <v>296</v>
      </c>
      <c r="C65" s="20">
        <v>7851.69</v>
      </c>
      <c r="D65" s="21">
        <v>45642</v>
      </c>
      <c r="E65">
        <v>392.59</v>
      </c>
      <c r="F65">
        <v>1177.75</v>
      </c>
      <c r="G65">
        <v>6281.35</v>
      </c>
      <c r="H65" s="19"/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1177.75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0</v>
      </c>
      <c r="FT65">
        <v>0</v>
      </c>
      <c r="FU65">
        <v>0</v>
      </c>
      <c r="FV65">
        <v>0</v>
      </c>
      <c r="FW65">
        <v>0</v>
      </c>
      <c r="FX65">
        <v>0</v>
      </c>
      <c r="FY65">
        <v>0</v>
      </c>
      <c r="FZ65">
        <v>0</v>
      </c>
      <c r="GA65">
        <v>0</v>
      </c>
      <c r="GB65">
        <v>0</v>
      </c>
      <c r="GC65">
        <v>0</v>
      </c>
    </row>
    <row r="66" spans="1:185" x14ac:dyDescent="0.25">
      <c r="A66" t="s">
        <v>297</v>
      </c>
      <c r="B66" t="s">
        <v>298</v>
      </c>
      <c r="C66" s="20">
        <v>42272.75</v>
      </c>
      <c r="D66" s="21">
        <v>45642</v>
      </c>
      <c r="E66">
        <v>2113.64</v>
      </c>
      <c r="F66">
        <v>10568.19</v>
      </c>
      <c r="G66">
        <v>29590.92</v>
      </c>
      <c r="H66" s="19"/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10568.19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0</v>
      </c>
      <c r="FG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  <c r="GB66">
        <v>0</v>
      </c>
      <c r="GC66">
        <v>0</v>
      </c>
    </row>
    <row r="67" spans="1:185" x14ac:dyDescent="0.25">
      <c r="A67" t="s">
        <v>299</v>
      </c>
      <c r="B67" t="s">
        <v>300</v>
      </c>
      <c r="C67" s="20">
        <v>8919.68</v>
      </c>
      <c r="D67" s="21">
        <v>45642</v>
      </c>
      <c r="E67">
        <v>445.98</v>
      </c>
      <c r="F67">
        <v>1337.95</v>
      </c>
      <c r="G67">
        <v>7135.75</v>
      </c>
      <c r="H67" s="32"/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0</v>
      </c>
      <c r="FG67">
        <v>0</v>
      </c>
      <c r="FH67">
        <v>0</v>
      </c>
      <c r="FI67">
        <v>0</v>
      </c>
      <c r="FJ67">
        <v>0</v>
      </c>
      <c r="FK67">
        <v>0</v>
      </c>
      <c r="FL67">
        <v>1337.95</v>
      </c>
      <c r="FM67">
        <v>0</v>
      </c>
      <c r="FN67">
        <v>0</v>
      </c>
      <c r="FO67">
        <v>0</v>
      </c>
      <c r="FP67">
        <v>0</v>
      </c>
      <c r="FQ67">
        <v>0</v>
      </c>
      <c r="FR67">
        <v>0</v>
      </c>
      <c r="FS67">
        <v>0</v>
      </c>
      <c r="FT67">
        <v>0</v>
      </c>
      <c r="FU67">
        <v>0</v>
      </c>
      <c r="FV67">
        <v>0</v>
      </c>
      <c r="FW67">
        <v>0</v>
      </c>
      <c r="FX67">
        <v>0</v>
      </c>
      <c r="FY67">
        <v>0</v>
      </c>
      <c r="FZ67">
        <v>0</v>
      </c>
      <c r="GA67">
        <v>0</v>
      </c>
      <c r="GB67">
        <v>0</v>
      </c>
      <c r="GC67">
        <v>0</v>
      </c>
    </row>
    <row r="68" spans="1:185" x14ac:dyDescent="0.25">
      <c r="A68" t="s">
        <v>301</v>
      </c>
      <c r="B68" t="s">
        <v>302</v>
      </c>
      <c r="C68" s="20">
        <v>2254.5</v>
      </c>
      <c r="D68" s="21">
        <v>45644</v>
      </c>
      <c r="E68">
        <v>112.72</v>
      </c>
      <c r="F68">
        <v>338.18</v>
      </c>
      <c r="G68">
        <v>1803.6</v>
      </c>
      <c r="H68" s="19"/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338.18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0</v>
      </c>
      <c r="FR68">
        <v>0</v>
      </c>
      <c r="FS68">
        <v>0</v>
      </c>
      <c r="FT68">
        <v>0</v>
      </c>
      <c r="FU68">
        <v>0</v>
      </c>
      <c r="FV68">
        <v>0</v>
      </c>
      <c r="FW68">
        <v>0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</row>
    <row r="69" spans="1:185" x14ac:dyDescent="0.25">
      <c r="A69" t="s">
        <v>303</v>
      </c>
      <c r="B69" t="s">
        <v>304</v>
      </c>
      <c r="C69" s="20">
        <v>121437.24</v>
      </c>
      <c r="D69" s="21">
        <v>45646</v>
      </c>
      <c r="E69">
        <v>6071.86</v>
      </c>
      <c r="F69">
        <v>15781.698</v>
      </c>
      <c r="G69">
        <v>99583.679999999993</v>
      </c>
      <c r="H69" s="19"/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15781.698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</row>
    <row r="70" spans="1:185" x14ac:dyDescent="0.25">
      <c r="A70" t="s">
        <v>305</v>
      </c>
      <c r="C70" s="20">
        <v>5067.3599999999997</v>
      </c>
      <c r="D70" s="21">
        <v>45646</v>
      </c>
      <c r="E70">
        <v>253.37</v>
      </c>
      <c r="F70">
        <v>760.1</v>
      </c>
      <c r="G70">
        <v>4053.89</v>
      </c>
      <c r="H70" s="19"/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760.1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</row>
    <row r="71" spans="1:185" x14ac:dyDescent="0.25">
      <c r="A71" t="s">
        <v>306</v>
      </c>
      <c r="B71" t="s">
        <v>307</v>
      </c>
      <c r="C71" s="20">
        <v>7250.83</v>
      </c>
      <c r="D71" s="21">
        <v>45646</v>
      </c>
      <c r="E71">
        <v>362.54</v>
      </c>
      <c r="F71">
        <v>1087.6300000000001</v>
      </c>
      <c r="G71">
        <v>5800.66</v>
      </c>
      <c r="H71" s="19"/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1087.6300000000001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0</v>
      </c>
      <c r="FL71">
        <v>0</v>
      </c>
      <c r="FM71">
        <v>0</v>
      </c>
      <c r="FN71">
        <v>0</v>
      </c>
      <c r="FO71">
        <v>0</v>
      </c>
      <c r="FP71">
        <v>0</v>
      </c>
      <c r="FQ71">
        <v>0</v>
      </c>
      <c r="FR71">
        <v>0</v>
      </c>
      <c r="FS71">
        <v>0</v>
      </c>
      <c r="FT71">
        <v>0</v>
      </c>
      <c r="FU71">
        <v>0</v>
      </c>
      <c r="FV71">
        <v>0</v>
      </c>
      <c r="FW71">
        <v>0</v>
      </c>
      <c r="FX71">
        <v>0</v>
      </c>
      <c r="FY71">
        <v>0</v>
      </c>
      <c r="FZ71">
        <v>0</v>
      </c>
      <c r="GA71">
        <v>0</v>
      </c>
      <c r="GB71">
        <v>0</v>
      </c>
      <c r="GC71">
        <v>0</v>
      </c>
    </row>
    <row r="72" spans="1:185" x14ac:dyDescent="0.25">
      <c r="A72" t="s">
        <v>227</v>
      </c>
      <c r="B72" t="s">
        <v>228</v>
      </c>
      <c r="C72" s="20">
        <v>166.81</v>
      </c>
      <c r="D72" s="21">
        <v>45650</v>
      </c>
      <c r="E72">
        <v>8.34</v>
      </c>
      <c r="F72">
        <v>25.02</v>
      </c>
      <c r="G72">
        <v>133.44999999999999</v>
      </c>
      <c r="H72" s="19"/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25.02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</row>
    <row r="73" spans="1:185" x14ac:dyDescent="0.25">
      <c r="A73" t="s">
        <v>231</v>
      </c>
      <c r="B73" t="s">
        <v>232</v>
      </c>
      <c r="C73" s="20">
        <v>500</v>
      </c>
      <c r="D73" s="21">
        <v>45653</v>
      </c>
      <c r="E73">
        <v>25</v>
      </c>
      <c r="F73">
        <v>75</v>
      </c>
      <c r="G73">
        <v>400</v>
      </c>
      <c r="H73" s="19"/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75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</row>
    <row r="74" spans="1:185" x14ac:dyDescent="0.25">
      <c r="A74" t="s">
        <v>308</v>
      </c>
      <c r="B74" t="s">
        <v>309</v>
      </c>
      <c r="C74" s="20">
        <v>12412.62</v>
      </c>
      <c r="D74" s="21">
        <v>45656</v>
      </c>
      <c r="E74">
        <v>620.63</v>
      </c>
      <c r="F74">
        <v>1861.89</v>
      </c>
      <c r="G74">
        <v>9930.1</v>
      </c>
      <c r="H74" s="19"/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1861.89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</row>
    <row r="75" spans="1:185" x14ac:dyDescent="0.25">
      <c r="A75" t="s">
        <v>233</v>
      </c>
      <c r="B75" t="s">
        <v>234</v>
      </c>
      <c r="C75" s="20">
        <v>405</v>
      </c>
      <c r="D75" s="21">
        <v>45656</v>
      </c>
      <c r="E75">
        <v>20.25</v>
      </c>
      <c r="F75">
        <v>60.750000000000007</v>
      </c>
      <c r="G75">
        <v>324</v>
      </c>
      <c r="H75" s="19"/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60.750000000000007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0</v>
      </c>
      <c r="FP75">
        <v>0</v>
      </c>
      <c r="FQ75">
        <v>0</v>
      </c>
      <c r="FR75">
        <v>0</v>
      </c>
      <c r="FS75">
        <v>0</v>
      </c>
      <c r="FT75">
        <v>0</v>
      </c>
      <c r="FU75">
        <v>0</v>
      </c>
      <c r="FV75">
        <v>0</v>
      </c>
      <c r="FW75">
        <v>0</v>
      </c>
      <c r="FX75">
        <v>0</v>
      </c>
      <c r="FY75">
        <v>0</v>
      </c>
      <c r="FZ75">
        <v>0</v>
      </c>
      <c r="GA75">
        <v>0</v>
      </c>
      <c r="GB75">
        <v>0</v>
      </c>
      <c r="GC75">
        <v>0</v>
      </c>
    </row>
    <row r="76" spans="1:185" x14ac:dyDescent="0.25">
      <c r="A76" t="s">
        <v>310</v>
      </c>
      <c r="B76" t="s">
        <v>311</v>
      </c>
      <c r="C76" s="20">
        <v>4930.34</v>
      </c>
      <c r="D76" s="21">
        <v>45656</v>
      </c>
      <c r="E76">
        <v>246.52</v>
      </c>
      <c r="F76">
        <v>739.55</v>
      </c>
      <c r="G76">
        <v>3944.27</v>
      </c>
      <c r="H76" s="19"/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739.55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</row>
    <row r="77" spans="1:185" x14ac:dyDescent="0.25">
      <c r="A77" t="s">
        <v>312</v>
      </c>
      <c r="B77" t="s">
        <v>313</v>
      </c>
      <c r="C77" s="20">
        <v>64275.74</v>
      </c>
      <c r="D77" s="21">
        <v>45659</v>
      </c>
      <c r="E77">
        <v>3213.79</v>
      </c>
      <c r="F77">
        <v>9641.36</v>
      </c>
      <c r="G77">
        <v>51420.59</v>
      </c>
      <c r="H77" s="32"/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9641.36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0</v>
      </c>
      <c r="FH77">
        <v>0</v>
      </c>
      <c r="FI77">
        <v>0</v>
      </c>
      <c r="FJ77">
        <v>0</v>
      </c>
      <c r="FK77">
        <v>0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0</v>
      </c>
      <c r="FR77">
        <v>0</v>
      </c>
      <c r="FS77">
        <v>0</v>
      </c>
      <c r="FT77">
        <v>0</v>
      </c>
      <c r="FU77">
        <v>0</v>
      </c>
      <c r="FV77">
        <v>0</v>
      </c>
      <c r="FW77">
        <v>0</v>
      </c>
      <c r="FX77">
        <v>0</v>
      </c>
      <c r="FY77">
        <v>0</v>
      </c>
      <c r="FZ77">
        <v>0</v>
      </c>
      <c r="GA77">
        <v>0</v>
      </c>
      <c r="GB77">
        <v>0</v>
      </c>
      <c r="GC77">
        <v>0</v>
      </c>
    </row>
    <row r="78" spans="1:185" x14ac:dyDescent="0.25">
      <c r="A78" t="s">
        <v>314</v>
      </c>
      <c r="B78" t="s">
        <v>315</v>
      </c>
      <c r="C78" s="20">
        <v>26005.13</v>
      </c>
      <c r="D78" s="21">
        <v>45659</v>
      </c>
      <c r="E78">
        <v>1300.26</v>
      </c>
      <c r="F78">
        <v>3900.77</v>
      </c>
      <c r="G78">
        <v>20804.099999999999</v>
      </c>
      <c r="H78" s="19"/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0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3900.7694999999999</v>
      </c>
      <c r="FP78">
        <v>0</v>
      </c>
      <c r="FQ78">
        <v>0</v>
      </c>
      <c r="FR78">
        <v>0</v>
      </c>
      <c r="FS78">
        <v>0</v>
      </c>
      <c r="FT78">
        <v>0</v>
      </c>
      <c r="FU78">
        <v>0</v>
      </c>
      <c r="FV78">
        <v>0</v>
      </c>
      <c r="FW78">
        <v>0</v>
      </c>
      <c r="FX78">
        <v>0</v>
      </c>
      <c r="FY78">
        <v>0</v>
      </c>
      <c r="FZ78">
        <v>0</v>
      </c>
      <c r="GA78">
        <v>0</v>
      </c>
      <c r="GB78">
        <v>0</v>
      </c>
      <c r="GC78">
        <v>0</v>
      </c>
    </row>
    <row r="79" spans="1:185" x14ac:dyDescent="0.25">
      <c r="A79" t="s">
        <v>316</v>
      </c>
      <c r="B79" t="s">
        <v>317</v>
      </c>
      <c r="C79" s="20">
        <v>25104.44</v>
      </c>
      <c r="D79" s="21">
        <v>45659</v>
      </c>
      <c r="E79">
        <v>1255.22</v>
      </c>
      <c r="F79">
        <v>2674.3</v>
      </c>
      <c r="G79">
        <v>21174.92</v>
      </c>
      <c r="H79" s="19"/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2674.3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0</v>
      </c>
      <c r="EP79">
        <v>0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0</v>
      </c>
      <c r="FE79">
        <v>0</v>
      </c>
      <c r="FF79">
        <v>0</v>
      </c>
      <c r="FG79">
        <v>0</v>
      </c>
      <c r="FH79">
        <v>0</v>
      </c>
      <c r="FI79">
        <v>0</v>
      </c>
      <c r="FJ79">
        <v>0</v>
      </c>
      <c r="FK79">
        <v>0</v>
      </c>
      <c r="FL79">
        <v>0</v>
      </c>
      <c r="FM79">
        <v>0</v>
      </c>
      <c r="FN79">
        <v>0</v>
      </c>
      <c r="FO79">
        <v>0</v>
      </c>
      <c r="FP79">
        <v>0</v>
      </c>
      <c r="FQ79">
        <v>0</v>
      </c>
      <c r="FR79">
        <v>0</v>
      </c>
      <c r="FS79">
        <v>0</v>
      </c>
      <c r="FT79">
        <v>0</v>
      </c>
      <c r="FU79">
        <v>0</v>
      </c>
      <c r="FV79">
        <v>0</v>
      </c>
      <c r="FW79">
        <v>0</v>
      </c>
      <c r="FX79">
        <v>0</v>
      </c>
      <c r="FY79">
        <v>0</v>
      </c>
      <c r="FZ79">
        <v>0</v>
      </c>
      <c r="GA79">
        <v>0</v>
      </c>
      <c r="GB79">
        <v>0</v>
      </c>
      <c r="GC79">
        <v>0</v>
      </c>
    </row>
    <row r="80" spans="1:185" x14ac:dyDescent="0.25">
      <c r="A80" t="s">
        <v>318</v>
      </c>
      <c r="B80" t="s">
        <v>319</v>
      </c>
      <c r="C80" s="20">
        <v>1921.27</v>
      </c>
      <c r="D80" s="21">
        <v>45659</v>
      </c>
      <c r="E80">
        <v>96.06</v>
      </c>
      <c r="F80">
        <v>288.19</v>
      </c>
      <c r="G80">
        <v>1537.02</v>
      </c>
      <c r="H80" s="19"/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288.19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0</v>
      </c>
      <c r="FU80">
        <v>0</v>
      </c>
      <c r="FV80">
        <v>0</v>
      </c>
      <c r="FW80">
        <v>0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</row>
    <row r="81" spans="1:185" x14ac:dyDescent="0.25">
      <c r="A81" t="s">
        <v>219</v>
      </c>
      <c r="B81" t="s">
        <v>220</v>
      </c>
      <c r="C81" s="20">
        <v>100</v>
      </c>
      <c r="D81" s="21">
        <v>45659</v>
      </c>
      <c r="E81">
        <v>5</v>
      </c>
      <c r="F81">
        <v>15</v>
      </c>
      <c r="G81">
        <v>80</v>
      </c>
      <c r="H81" s="19"/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15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0</v>
      </c>
      <c r="FG81">
        <v>0</v>
      </c>
      <c r="FH81">
        <v>0</v>
      </c>
      <c r="FI81">
        <v>0</v>
      </c>
      <c r="FJ81">
        <v>0</v>
      </c>
      <c r="FK81">
        <v>0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0</v>
      </c>
      <c r="FT81">
        <v>0</v>
      </c>
      <c r="FU81">
        <v>0</v>
      </c>
      <c r="FV81">
        <v>0</v>
      </c>
      <c r="FW81">
        <v>0</v>
      </c>
      <c r="FX81">
        <v>0</v>
      </c>
      <c r="FY81">
        <v>0</v>
      </c>
      <c r="FZ81">
        <v>0</v>
      </c>
      <c r="GA81">
        <v>0</v>
      </c>
      <c r="GB81">
        <v>0</v>
      </c>
      <c r="GC81">
        <v>0</v>
      </c>
    </row>
    <row r="82" spans="1:185" x14ac:dyDescent="0.25">
      <c r="A82" t="s">
        <v>209</v>
      </c>
      <c r="B82" t="s">
        <v>210</v>
      </c>
      <c r="C82" s="20">
        <v>61401.81</v>
      </c>
      <c r="D82" s="21">
        <v>45659</v>
      </c>
      <c r="E82">
        <v>3070.09</v>
      </c>
      <c r="F82">
        <v>9210.27</v>
      </c>
      <c r="G82">
        <v>49121.45</v>
      </c>
      <c r="H82" s="19"/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9210.27</v>
      </c>
      <c r="EV82">
        <v>0</v>
      </c>
      <c r="EW82">
        <v>0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0</v>
      </c>
      <c r="FG82">
        <v>0</v>
      </c>
      <c r="FH82">
        <v>0</v>
      </c>
      <c r="FI82">
        <v>0</v>
      </c>
      <c r="FJ82">
        <v>0</v>
      </c>
      <c r="FK82">
        <v>0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0</v>
      </c>
      <c r="FW82">
        <v>0</v>
      </c>
      <c r="FX82">
        <v>0</v>
      </c>
      <c r="FY82">
        <v>0</v>
      </c>
      <c r="FZ82">
        <v>0</v>
      </c>
      <c r="GA82">
        <v>0</v>
      </c>
      <c r="GB82">
        <v>0</v>
      </c>
      <c r="GC82">
        <v>0</v>
      </c>
    </row>
    <row r="83" spans="1:185" x14ac:dyDescent="0.25">
      <c r="A83" t="s">
        <v>320</v>
      </c>
      <c r="B83" t="s">
        <v>321</v>
      </c>
      <c r="C83" s="20">
        <v>5000</v>
      </c>
      <c r="D83" s="21">
        <v>45660</v>
      </c>
      <c r="E83">
        <v>250</v>
      </c>
      <c r="F83">
        <v>750</v>
      </c>
      <c r="G83">
        <v>4000</v>
      </c>
      <c r="H83" s="19"/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750</v>
      </c>
      <c r="EL83">
        <v>0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0</v>
      </c>
      <c r="FG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0</v>
      </c>
      <c r="FT83">
        <v>0</v>
      </c>
      <c r="FU83">
        <v>0</v>
      </c>
      <c r="FV83">
        <v>0</v>
      </c>
      <c r="FW83">
        <v>0</v>
      </c>
      <c r="FX83">
        <v>0</v>
      </c>
      <c r="FY83">
        <v>0</v>
      </c>
      <c r="FZ83">
        <v>0</v>
      </c>
      <c r="GA83">
        <v>0</v>
      </c>
      <c r="GB83">
        <v>0</v>
      </c>
      <c r="GC83">
        <v>0</v>
      </c>
    </row>
    <row r="84" spans="1:185" x14ac:dyDescent="0.25">
      <c r="A84" t="s">
        <v>318</v>
      </c>
      <c r="B84" t="s">
        <v>319</v>
      </c>
      <c r="C84" s="20">
        <v>83.29</v>
      </c>
      <c r="D84" s="21">
        <v>45663</v>
      </c>
      <c r="E84">
        <v>4.17</v>
      </c>
      <c r="F84">
        <v>12.49</v>
      </c>
      <c r="G84">
        <v>66.63</v>
      </c>
      <c r="H84" s="19"/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12.49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0</v>
      </c>
      <c r="FG84">
        <v>0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0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  <c r="FU84">
        <v>0</v>
      </c>
      <c r="FV84">
        <v>0</v>
      </c>
      <c r="FW84">
        <v>0</v>
      </c>
      <c r="FX84">
        <v>0</v>
      </c>
      <c r="FY84">
        <v>0</v>
      </c>
      <c r="FZ84">
        <v>0</v>
      </c>
      <c r="GA84">
        <v>0</v>
      </c>
      <c r="GB84">
        <v>0</v>
      </c>
      <c r="GC84">
        <v>0</v>
      </c>
    </row>
    <row r="85" spans="1:185" x14ac:dyDescent="0.25">
      <c r="A85" t="s">
        <v>213</v>
      </c>
      <c r="B85" t="s">
        <v>214</v>
      </c>
      <c r="C85" s="20">
        <v>12071.8</v>
      </c>
      <c r="D85" s="21">
        <v>45663</v>
      </c>
      <c r="E85">
        <v>603.59</v>
      </c>
      <c r="F85">
        <v>3017.95</v>
      </c>
      <c r="G85">
        <v>8450.2599999999984</v>
      </c>
      <c r="H85" s="19"/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3017.95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0</v>
      </c>
      <c r="FZ85">
        <v>0</v>
      </c>
      <c r="GA85">
        <v>0</v>
      </c>
      <c r="GB85">
        <v>0</v>
      </c>
      <c r="GC85">
        <v>0</v>
      </c>
    </row>
    <row r="86" spans="1:185" x14ac:dyDescent="0.25">
      <c r="A86" t="s">
        <v>282</v>
      </c>
      <c r="B86" t="s">
        <v>283</v>
      </c>
      <c r="C86" s="20">
        <v>295</v>
      </c>
      <c r="D86" s="21">
        <v>45673</v>
      </c>
      <c r="E86">
        <v>14.75</v>
      </c>
      <c r="F86">
        <v>44.25</v>
      </c>
      <c r="G86">
        <v>236</v>
      </c>
      <c r="H86" s="19"/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44.25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0</v>
      </c>
      <c r="EM86">
        <v>0</v>
      </c>
      <c r="EN86">
        <v>0</v>
      </c>
      <c r="EO86">
        <v>0</v>
      </c>
      <c r="EP86">
        <v>0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0</v>
      </c>
      <c r="FL86">
        <v>0</v>
      </c>
      <c r="FM86">
        <v>0</v>
      </c>
      <c r="FN86">
        <v>0</v>
      </c>
      <c r="FO86">
        <v>0</v>
      </c>
      <c r="FP86">
        <v>0</v>
      </c>
      <c r="FQ86">
        <v>0</v>
      </c>
      <c r="FR86">
        <v>0</v>
      </c>
      <c r="FS86">
        <v>0</v>
      </c>
      <c r="FT86">
        <v>0</v>
      </c>
      <c r="FU86">
        <v>0</v>
      </c>
      <c r="FV86">
        <v>0</v>
      </c>
      <c r="FW86">
        <v>0</v>
      </c>
      <c r="FX86">
        <v>0</v>
      </c>
      <c r="FY86">
        <v>0</v>
      </c>
      <c r="FZ86">
        <v>0</v>
      </c>
      <c r="GA86">
        <v>0</v>
      </c>
      <c r="GB86">
        <v>0</v>
      </c>
      <c r="GC86">
        <v>0</v>
      </c>
    </row>
    <row r="87" spans="1:185" x14ac:dyDescent="0.25">
      <c r="A87" t="s">
        <v>322</v>
      </c>
      <c r="B87" t="s">
        <v>323</v>
      </c>
      <c r="C87" s="20">
        <v>21327.5</v>
      </c>
      <c r="D87" s="21">
        <v>45674</v>
      </c>
      <c r="E87">
        <v>1066.3800000000001</v>
      </c>
      <c r="F87">
        <v>3199.12</v>
      </c>
      <c r="G87">
        <v>17062</v>
      </c>
      <c r="H87" s="19"/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3199.12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0</v>
      </c>
      <c r="FT87">
        <v>0</v>
      </c>
      <c r="FU87">
        <v>0</v>
      </c>
      <c r="FV87">
        <v>0</v>
      </c>
      <c r="FW87">
        <v>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0</v>
      </c>
    </row>
    <row r="88" spans="1:185" x14ac:dyDescent="0.25">
      <c r="A88" t="s">
        <v>225</v>
      </c>
      <c r="B88" t="s">
        <v>226</v>
      </c>
      <c r="C88" s="20">
        <v>3786.86</v>
      </c>
      <c r="D88" s="21">
        <v>45674</v>
      </c>
      <c r="E88">
        <v>189.34</v>
      </c>
      <c r="F88">
        <v>946.72</v>
      </c>
      <c r="G88">
        <v>2650.8</v>
      </c>
      <c r="H88" s="19"/>
      <c r="I88">
        <v>0</v>
      </c>
      <c r="J88">
        <v>0</v>
      </c>
      <c r="K88">
        <v>946.72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0</v>
      </c>
      <c r="FS88">
        <v>0</v>
      </c>
      <c r="FT88">
        <v>0</v>
      </c>
      <c r="FU88">
        <v>0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0</v>
      </c>
      <c r="GB88">
        <v>0</v>
      </c>
      <c r="GC88">
        <v>0</v>
      </c>
    </row>
    <row r="89" spans="1:185" x14ac:dyDescent="0.25">
      <c r="A89" t="s">
        <v>217</v>
      </c>
      <c r="B89" t="s">
        <v>218</v>
      </c>
      <c r="C89" s="20">
        <v>17089.61</v>
      </c>
      <c r="D89" s="21">
        <v>45674</v>
      </c>
      <c r="E89">
        <v>854.48</v>
      </c>
      <c r="F89">
        <v>2563.44</v>
      </c>
      <c r="G89">
        <v>13671.69</v>
      </c>
      <c r="H89" s="19"/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2563.44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>
        <v>0</v>
      </c>
      <c r="EO89">
        <v>0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0</v>
      </c>
      <c r="FE89">
        <v>0</v>
      </c>
      <c r="FF89">
        <v>0</v>
      </c>
      <c r="FG89">
        <v>0</v>
      </c>
      <c r="FH89">
        <v>0</v>
      </c>
      <c r="FI89">
        <v>0</v>
      </c>
      <c r="FJ89">
        <v>0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0</v>
      </c>
      <c r="FT89">
        <v>0</v>
      </c>
      <c r="FU89">
        <v>0</v>
      </c>
      <c r="FV89">
        <v>0</v>
      </c>
      <c r="FW89">
        <v>0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0</v>
      </c>
    </row>
    <row r="90" spans="1:185" x14ac:dyDescent="0.25">
      <c r="A90" t="s">
        <v>324</v>
      </c>
      <c r="B90" t="s">
        <v>325</v>
      </c>
      <c r="C90" s="20">
        <v>7582.9</v>
      </c>
      <c r="D90" s="21">
        <v>45677</v>
      </c>
      <c r="E90">
        <v>379.14</v>
      </c>
      <c r="F90">
        <v>1137.44</v>
      </c>
      <c r="G90">
        <v>6066.32</v>
      </c>
      <c r="H90" s="19"/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1137.44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0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0</v>
      </c>
      <c r="FU90">
        <v>0</v>
      </c>
      <c r="FV90">
        <v>0</v>
      </c>
      <c r="FW90">
        <v>0</v>
      </c>
      <c r="FX90">
        <v>0</v>
      </c>
      <c r="FY90">
        <v>0</v>
      </c>
      <c r="FZ90">
        <v>0</v>
      </c>
      <c r="GA90">
        <v>0</v>
      </c>
      <c r="GB90">
        <v>0</v>
      </c>
      <c r="GC90">
        <v>0</v>
      </c>
    </row>
    <row r="91" spans="1:185" x14ac:dyDescent="0.25">
      <c r="A91" t="s">
        <v>324</v>
      </c>
      <c r="B91" t="s">
        <v>325</v>
      </c>
      <c r="C91" s="20">
        <v>5000</v>
      </c>
      <c r="D91" s="21">
        <v>45677</v>
      </c>
      <c r="E91">
        <v>250</v>
      </c>
      <c r="F91">
        <v>750</v>
      </c>
      <c r="G91">
        <v>4000</v>
      </c>
      <c r="H91" s="19"/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750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  <c r="FU91">
        <v>0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0</v>
      </c>
      <c r="GB91">
        <v>0</v>
      </c>
      <c r="GC91">
        <v>0</v>
      </c>
    </row>
    <row r="92" spans="1:185" x14ac:dyDescent="0.25">
      <c r="A92" t="s">
        <v>326</v>
      </c>
      <c r="B92" t="s">
        <v>327</v>
      </c>
      <c r="C92" s="20">
        <v>3991.29</v>
      </c>
      <c r="D92" s="21">
        <v>45678</v>
      </c>
      <c r="E92">
        <v>199.57</v>
      </c>
      <c r="F92">
        <v>598.69000000000005</v>
      </c>
      <c r="G92">
        <v>3193.03</v>
      </c>
      <c r="H92" s="19"/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598.69000000000005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0</v>
      </c>
      <c r="FU92">
        <v>0</v>
      </c>
      <c r="FV92">
        <v>0</v>
      </c>
      <c r="FW92">
        <v>0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0</v>
      </c>
    </row>
    <row r="93" spans="1:185" x14ac:dyDescent="0.25">
      <c r="A93" t="s">
        <v>328</v>
      </c>
      <c r="B93" t="s">
        <v>329</v>
      </c>
      <c r="C93" s="20">
        <v>114701.3</v>
      </c>
      <c r="D93" s="21">
        <v>45678</v>
      </c>
      <c r="E93">
        <v>5735.06</v>
      </c>
      <c r="F93">
        <v>17205.2</v>
      </c>
      <c r="G93">
        <v>91761.040000000008</v>
      </c>
      <c r="H93" s="19"/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0</v>
      </c>
      <c r="ES93">
        <v>0</v>
      </c>
      <c r="ET93" s="23">
        <v>17205.2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0</v>
      </c>
      <c r="FS93">
        <v>0</v>
      </c>
      <c r="FT93">
        <v>0</v>
      </c>
      <c r="FU93">
        <v>0</v>
      </c>
      <c r="FV93">
        <v>0</v>
      </c>
      <c r="FW93">
        <v>0</v>
      </c>
      <c r="FX93">
        <v>0</v>
      </c>
      <c r="FY93">
        <v>0</v>
      </c>
      <c r="FZ93">
        <v>0</v>
      </c>
      <c r="GA93">
        <v>0</v>
      </c>
      <c r="GB93">
        <v>0</v>
      </c>
      <c r="GC93">
        <v>0</v>
      </c>
    </row>
    <row r="94" spans="1:185" x14ac:dyDescent="0.25">
      <c r="A94" t="s">
        <v>265</v>
      </c>
      <c r="B94" t="s">
        <v>266</v>
      </c>
      <c r="C94" s="20">
        <v>5000</v>
      </c>
      <c r="D94" s="21">
        <v>45681</v>
      </c>
      <c r="E94">
        <v>250</v>
      </c>
      <c r="F94">
        <v>1250</v>
      </c>
      <c r="G94">
        <v>3500</v>
      </c>
      <c r="H94" s="19"/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1250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T94">
        <v>0</v>
      </c>
      <c r="FU94">
        <v>0</v>
      </c>
      <c r="FV94">
        <v>0</v>
      </c>
      <c r="FW94">
        <v>0</v>
      </c>
      <c r="FX94">
        <v>0</v>
      </c>
      <c r="FY94">
        <v>0</v>
      </c>
      <c r="FZ94">
        <v>0</v>
      </c>
      <c r="GA94">
        <v>0</v>
      </c>
      <c r="GB94">
        <v>0</v>
      </c>
      <c r="GC94">
        <v>0</v>
      </c>
    </row>
    <row r="95" spans="1:185" x14ac:dyDescent="0.25">
      <c r="A95" t="s">
        <v>227</v>
      </c>
      <c r="B95" t="s">
        <v>228</v>
      </c>
      <c r="C95" s="20">
        <v>166.81</v>
      </c>
      <c r="D95" s="21">
        <v>45681</v>
      </c>
      <c r="E95">
        <v>8.34</v>
      </c>
      <c r="F95">
        <v>25.02</v>
      </c>
      <c r="G95">
        <v>133.44999999999999</v>
      </c>
      <c r="H95" s="19"/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25.02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T95">
        <v>0</v>
      </c>
      <c r="FU95">
        <v>0</v>
      </c>
      <c r="FV95">
        <v>0</v>
      </c>
      <c r="FW95">
        <v>0</v>
      </c>
      <c r="FX95">
        <v>0</v>
      </c>
      <c r="FY95">
        <v>0</v>
      </c>
      <c r="FZ95">
        <v>0</v>
      </c>
      <c r="GA95">
        <v>0</v>
      </c>
      <c r="GB95">
        <v>0</v>
      </c>
      <c r="GC95">
        <v>0</v>
      </c>
    </row>
    <row r="96" spans="1:185" x14ac:dyDescent="0.25">
      <c r="A96" t="s">
        <v>231</v>
      </c>
      <c r="B96" t="s">
        <v>232</v>
      </c>
      <c r="C96" s="20">
        <v>500</v>
      </c>
      <c r="D96" s="21">
        <v>45684</v>
      </c>
      <c r="E96">
        <v>25</v>
      </c>
      <c r="F96">
        <v>75</v>
      </c>
      <c r="G96">
        <v>400</v>
      </c>
      <c r="H96" s="19"/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75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0</v>
      </c>
      <c r="EP96">
        <v>0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0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0</v>
      </c>
    </row>
    <row r="97" spans="1:185" x14ac:dyDescent="0.25">
      <c r="A97" t="s">
        <v>221</v>
      </c>
      <c r="B97" t="s">
        <v>222</v>
      </c>
      <c r="C97" s="20">
        <v>7818.97</v>
      </c>
      <c r="D97" s="21">
        <v>45684</v>
      </c>
      <c r="E97">
        <v>390.95</v>
      </c>
      <c r="F97">
        <v>1172.8399999999999</v>
      </c>
      <c r="G97">
        <v>6255.18</v>
      </c>
      <c r="H97" s="19"/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1172.8399999999999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>
        <v>0</v>
      </c>
      <c r="EO97">
        <v>0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0</v>
      </c>
      <c r="FA97">
        <v>0</v>
      </c>
      <c r="FB97">
        <v>0</v>
      </c>
      <c r="FC97">
        <v>0</v>
      </c>
      <c r="FD97">
        <v>0</v>
      </c>
      <c r="FE97">
        <v>0</v>
      </c>
      <c r="FF97">
        <v>0</v>
      </c>
      <c r="FG97">
        <v>0</v>
      </c>
      <c r="FH97">
        <v>0</v>
      </c>
      <c r="FI97">
        <v>0</v>
      </c>
      <c r="FJ97">
        <v>0</v>
      </c>
      <c r="FK97">
        <v>0</v>
      </c>
      <c r="FL97">
        <v>0</v>
      </c>
      <c r="FM97">
        <v>0</v>
      </c>
      <c r="FN97">
        <v>0</v>
      </c>
      <c r="FO97">
        <v>0</v>
      </c>
      <c r="FP97">
        <v>0</v>
      </c>
      <c r="FQ97">
        <v>0</v>
      </c>
      <c r="FR97">
        <v>0</v>
      </c>
      <c r="FS97">
        <v>0</v>
      </c>
      <c r="FT97">
        <v>0</v>
      </c>
      <c r="FU97">
        <v>0</v>
      </c>
      <c r="FV97">
        <v>0</v>
      </c>
      <c r="FW97">
        <v>0</v>
      </c>
      <c r="FX97">
        <v>0</v>
      </c>
      <c r="FY97">
        <v>0</v>
      </c>
      <c r="FZ97">
        <v>0</v>
      </c>
      <c r="GA97">
        <v>0</v>
      </c>
      <c r="GB97">
        <v>0</v>
      </c>
      <c r="GC97">
        <v>0</v>
      </c>
    </row>
    <row r="98" spans="1:185" x14ac:dyDescent="0.25">
      <c r="A98" t="s">
        <v>278</v>
      </c>
      <c r="B98" t="s">
        <v>279</v>
      </c>
      <c r="C98" s="20">
        <v>164.13</v>
      </c>
      <c r="D98" s="21">
        <v>45685</v>
      </c>
      <c r="E98">
        <v>8.2100000000000009</v>
      </c>
      <c r="F98">
        <v>41.03</v>
      </c>
      <c r="G98">
        <v>114.89</v>
      </c>
      <c r="H98" s="19"/>
      <c r="I98">
        <v>0</v>
      </c>
      <c r="J98">
        <v>0</v>
      </c>
      <c r="K98">
        <v>0</v>
      </c>
      <c r="L98">
        <v>0</v>
      </c>
      <c r="M98">
        <v>41.03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0</v>
      </c>
      <c r="FG98">
        <v>0</v>
      </c>
      <c r="FH98">
        <v>0</v>
      </c>
      <c r="FI98">
        <v>0</v>
      </c>
      <c r="FJ98">
        <v>0</v>
      </c>
      <c r="FK98">
        <v>0</v>
      </c>
      <c r="FL98">
        <v>0</v>
      </c>
      <c r="FM98">
        <v>0</v>
      </c>
      <c r="FN98">
        <v>0</v>
      </c>
      <c r="FO98">
        <v>0</v>
      </c>
      <c r="FP98">
        <v>0</v>
      </c>
      <c r="FQ98">
        <v>0</v>
      </c>
      <c r="FR98">
        <v>0</v>
      </c>
      <c r="FS98">
        <v>0</v>
      </c>
      <c r="FT98">
        <v>0</v>
      </c>
      <c r="FU98">
        <v>0</v>
      </c>
      <c r="FV98">
        <v>0</v>
      </c>
      <c r="FW98">
        <v>0</v>
      </c>
      <c r="FX98">
        <v>0</v>
      </c>
      <c r="FY98">
        <v>0</v>
      </c>
      <c r="FZ98">
        <v>0</v>
      </c>
      <c r="GA98">
        <v>0</v>
      </c>
      <c r="GB98">
        <v>0</v>
      </c>
      <c r="GC98">
        <v>0</v>
      </c>
    </row>
    <row r="99" spans="1:185" x14ac:dyDescent="0.25">
      <c r="A99" t="s">
        <v>330</v>
      </c>
      <c r="B99" t="s">
        <v>331</v>
      </c>
      <c r="C99" s="20">
        <v>4106.5200000000004</v>
      </c>
      <c r="D99" s="21">
        <v>45686</v>
      </c>
      <c r="E99">
        <v>205.33</v>
      </c>
      <c r="F99">
        <v>615.98</v>
      </c>
      <c r="G99">
        <v>3285.21</v>
      </c>
      <c r="H99" s="19"/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615.98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0</v>
      </c>
      <c r="FD99">
        <v>0</v>
      </c>
      <c r="FE99">
        <v>0</v>
      </c>
      <c r="FF99">
        <v>0</v>
      </c>
      <c r="FG99">
        <v>0</v>
      </c>
      <c r="FH99">
        <v>0</v>
      </c>
      <c r="FI99">
        <v>0</v>
      </c>
      <c r="FJ99">
        <v>0</v>
      </c>
      <c r="FK99">
        <v>0</v>
      </c>
      <c r="FL99">
        <v>0</v>
      </c>
      <c r="FM99">
        <v>0</v>
      </c>
      <c r="FN99">
        <v>0</v>
      </c>
      <c r="FO99">
        <v>0</v>
      </c>
      <c r="FP99">
        <v>0</v>
      </c>
      <c r="FQ99">
        <v>0</v>
      </c>
      <c r="FR99">
        <v>0</v>
      </c>
      <c r="FS99">
        <v>0</v>
      </c>
      <c r="FT99">
        <v>0</v>
      </c>
      <c r="FU99">
        <v>0</v>
      </c>
      <c r="FV99">
        <v>0</v>
      </c>
      <c r="FW99">
        <v>0</v>
      </c>
      <c r="FX99">
        <v>0</v>
      </c>
      <c r="FY99">
        <v>0</v>
      </c>
      <c r="FZ99">
        <v>0</v>
      </c>
      <c r="GA99">
        <v>0</v>
      </c>
      <c r="GB99">
        <v>0</v>
      </c>
      <c r="GC99">
        <v>0</v>
      </c>
    </row>
    <row r="100" spans="1:185" x14ac:dyDescent="0.25">
      <c r="A100" t="s">
        <v>211</v>
      </c>
      <c r="B100" t="s">
        <v>212</v>
      </c>
      <c r="C100" s="20">
        <v>1109.97</v>
      </c>
      <c r="D100" s="21">
        <v>45687</v>
      </c>
      <c r="E100">
        <v>55.5</v>
      </c>
      <c r="F100">
        <v>166.49</v>
      </c>
      <c r="G100">
        <v>887.98</v>
      </c>
      <c r="H100" s="19"/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166.49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0</v>
      </c>
      <c r="FS100">
        <v>0</v>
      </c>
      <c r="FT100">
        <v>0</v>
      </c>
      <c r="FU100">
        <v>0</v>
      </c>
      <c r="FV100">
        <v>0</v>
      </c>
      <c r="FW100">
        <v>0</v>
      </c>
      <c r="FX100">
        <v>0</v>
      </c>
      <c r="FY100">
        <v>0</v>
      </c>
      <c r="FZ100">
        <v>0</v>
      </c>
      <c r="GA100">
        <v>0</v>
      </c>
      <c r="GB100">
        <v>0</v>
      </c>
      <c r="GC100">
        <v>0</v>
      </c>
    </row>
    <row r="101" spans="1:185" x14ac:dyDescent="0.25">
      <c r="A101" t="s">
        <v>332</v>
      </c>
      <c r="B101" t="s">
        <v>333</v>
      </c>
      <c r="C101" s="20">
        <v>24877.05</v>
      </c>
      <c r="D101" s="21">
        <v>45688</v>
      </c>
      <c r="E101">
        <v>1243.8499999999999</v>
      </c>
      <c r="F101">
        <v>3356.56</v>
      </c>
      <c r="G101">
        <v>20276.64</v>
      </c>
      <c r="H101" s="19"/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3356.56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0</v>
      </c>
      <c r="FE101">
        <v>0</v>
      </c>
      <c r="FF101">
        <v>0</v>
      </c>
      <c r="FG101">
        <v>0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0</v>
      </c>
      <c r="FQ101">
        <v>0</v>
      </c>
      <c r="FR101">
        <v>0</v>
      </c>
      <c r="FS101">
        <v>0</v>
      </c>
      <c r="FT101">
        <v>0</v>
      </c>
      <c r="FU101">
        <v>0</v>
      </c>
      <c r="FV101">
        <v>0</v>
      </c>
      <c r="FW101">
        <v>0</v>
      </c>
      <c r="FX101">
        <v>0</v>
      </c>
      <c r="FY101">
        <v>0</v>
      </c>
      <c r="FZ101">
        <v>0</v>
      </c>
      <c r="GA101">
        <v>0</v>
      </c>
      <c r="GB101">
        <v>0</v>
      </c>
      <c r="GC101">
        <v>0</v>
      </c>
    </row>
    <row r="102" spans="1:185" x14ac:dyDescent="0.25">
      <c r="A102" t="s">
        <v>334</v>
      </c>
      <c r="B102" t="s">
        <v>335</v>
      </c>
      <c r="C102" s="20">
        <v>18048.02</v>
      </c>
      <c r="D102" s="21">
        <v>45688</v>
      </c>
      <c r="E102">
        <v>902.4</v>
      </c>
      <c r="F102">
        <v>2707.2</v>
      </c>
      <c r="G102">
        <v>14438.42</v>
      </c>
      <c r="H102" s="19"/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2707.2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0</v>
      </c>
      <c r="FE102">
        <v>0</v>
      </c>
      <c r="FF102">
        <v>0</v>
      </c>
      <c r="FG102">
        <v>0</v>
      </c>
      <c r="FH102">
        <v>0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0</v>
      </c>
      <c r="FO102">
        <v>0</v>
      </c>
      <c r="FP102">
        <v>0</v>
      </c>
      <c r="FQ102">
        <v>0</v>
      </c>
      <c r="FR102">
        <v>0</v>
      </c>
      <c r="FS102">
        <v>0</v>
      </c>
      <c r="FT102">
        <v>0</v>
      </c>
      <c r="FU102">
        <v>0</v>
      </c>
      <c r="FV102">
        <v>0</v>
      </c>
      <c r="FW102">
        <v>0</v>
      </c>
      <c r="FX102">
        <v>0</v>
      </c>
      <c r="FY102">
        <v>0</v>
      </c>
      <c r="FZ102">
        <v>0</v>
      </c>
      <c r="GA102">
        <v>0</v>
      </c>
      <c r="GB102">
        <v>0</v>
      </c>
      <c r="GC102">
        <v>0</v>
      </c>
    </row>
    <row r="103" spans="1:185" x14ac:dyDescent="0.25">
      <c r="A103" t="s">
        <v>336</v>
      </c>
      <c r="B103" t="s">
        <v>337</v>
      </c>
      <c r="C103" s="20">
        <v>271032.88</v>
      </c>
      <c r="D103" s="21">
        <v>45688</v>
      </c>
      <c r="E103">
        <v>13551.64</v>
      </c>
      <c r="F103">
        <v>67758.22</v>
      </c>
      <c r="G103">
        <v>189723.02</v>
      </c>
      <c r="H103" s="19"/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67758.22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  <c r="FI103">
        <v>0</v>
      </c>
      <c r="FJ103">
        <v>0</v>
      </c>
      <c r="FK103">
        <v>0</v>
      </c>
      <c r="FL103">
        <v>0</v>
      </c>
      <c r="FM103">
        <v>0</v>
      </c>
      <c r="FN103">
        <v>0</v>
      </c>
      <c r="FO103">
        <v>0</v>
      </c>
      <c r="FP103">
        <v>0</v>
      </c>
      <c r="FQ103">
        <v>0</v>
      </c>
      <c r="FR103">
        <v>0</v>
      </c>
      <c r="FS103">
        <v>0</v>
      </c>
      <c r="FT103">
        <v>0</v>
      </c>
      <c r="FU103">
        <v>0</v>
      </c>
      <c r="FV103">
        <v>0</v>
      </c>
      <c r="FW103">
        <v>0</v>
      </c>
      <c r="FX103">
        <v>0</v>
      </c>
      <c r="FY103">
        <v>0</v>
      </c>
      <c r="FZ103">
        <v>0</v>
      </c>
      <c r="GA103">
        <v>0</v>
      </c>
      <c r="GB103">
        <v>0</v>
      </c>
      <c r="GC103">
        <v>0</v>
      </c>
    </row>
    <row r="104" spans="1:185" x14ac:dyDescent="0.25">
      <c r="A104" t="s">
        <v>338</v>
      </c>
      <c r="B104" t="s">
        <v>339</v>
      </c>
      <c r="C104" s="20">
        <v>6159.12</v>
      </c>
      <c r="D104" s="21">
        <v>45688</v>
      </c>
      <c r="E104">
        <v>307.95999999999998</v>
      </c>
      <c r="F104">
        <v>1539.78</v>
      </c>
      <c r="G104">
        <v>4311.38</v>
      </c>
      <c r="H104" s="19"/>
      <c r="I104">
        <v>1539.78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0</v>
      </c>
      <c r="FE104">
        <v>0</v>
      </c>
      <c r="FF104">
        <v>0</v>
      </c>
      <c r="FG104">
        <v>0</v>
      </c>
      <c r="FH104">
        <v>0</v>
      </c>
      <c r="FI104">
        <v>0</v>
      </c>
      <c r="FJ104">
        <v>0</v>
      </c>
      <c r="FK104">
        <v>0</v>
      </c>
      <c r="FL104">
        <v>0</v>
      </c>
      <c r="FM104">
        <v>0</v>
      </c>
      <c r="FN104">
        <v>0</v>
      </c>
      <c r="FO104">
        <v>0</v>
      </c>
      <c r="FP104">
        <v>0</v>
      </c>
      <c r="FQ104">
        <v>0</v>
      </c>
      <c r="FR104">
        <v>0</v>
      </c>
      <c r="FS104">
        <v>0</v>
      </c>
      <c r="FT104">
        <v>0</v>
      </c>
      <c r="FU104">
        <v>0</v>
      </c>
      <c r="FV104">
        <v>0</v>
      </c>
      <c r="FW104">
        <v>0</v>
      </c>
      <c r="FX104">
        <v>0</v>
      </c>
      <c r="FY104">
        <v>0</v>
      </c>
      <c r="FZ104">
        <v>0</v>
      </c>
      <c r="GA104">
        <v>0</v>
      </c>
      <c r="GB104">
        <v>0</v>
      </c>
      <c r="GC104">
        <v>0</v>
      </c>
    </row>
    <row r="105" spans="1:185" x14ac:dyDescent="0.25">
      <c r="A105" t="s">
        <v>340</v>
      </c>
      <c r="B105" t="s">
        <v>341</v>
      </c>
      <c r="C105" s="20">
        <v>50003.28</v>
      </c>
      <c r="D105" s="21">
        <v>45688</v>
      </c>
      <c r="E105">
        <v>2500.16</v>
      </c>
      <c r="F105">
        <v>12500.82</v>
      </c>
      <c r="G105">
        <v>35002.300000000003</v>
      </c>
      <c r="H105" s="19"/>
      <c r="I105">
        <v>12500.82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  <c r="FI105">
        <v>0</v>
      </c>
      <c r="FJ105">
        <v>0</v>
      </c>
      <c r="FK105">
        <v>0</v>
      </c>
      <c r="FL105">
        <v>0</v>
      </c>
      <c r="FM105">
        <v>0</v>
      </c>
      <c r="FN105">
        <v>0</v>
      </c>
      <c r="FO105">
        <v>0</v>
      </c>
      <c r="FP105">
        <v>0</v>
      </c>
      <c r="FQ105">
        <v>0</v>
      </c>
      <c r="FR105">
        <v>0</v>
      </c>
      <c r="FS105">
        <v>0</v>
      </c>
      <c r="FT105">
        <v>0</v>
      </c>
      <c r="FU105">
        <v>0</v>
      </c>
      <c r="FV105">
        <v>0</v>
      </c>
      <c r="FW105">
        <v>0</v>
      </c>
      <c r="FX105">
        <v>0</v>
      </c>
      <c r="FY105">
        <v>0</v>
      </c>
      <c r="FZ105">
        <v>0</v>
      </c>
      <c r="GA105">
        <v>0</v>
      </c>
      <c r="GB105">
        <v>0</v>
      </c>
      <c r="GC105">
        <v>0</v>
      </c>
    </row>
    <row r="106" spans="1:185" x14ac:dyDescent="0.25">
      <c r="A106" t="s">
        <v>342</v>
      </c>
      <c r="B106" t="s">
        <v>343</v>
      </c>
      <c r="C106" s="20">
        <v>72150.05</v>
      </c>
      <c r="D106" s="21">
        <v>45691</v>
      </c>
      <c r="E106">
        <v>3607.5</v>
      </c>
      <c r="F106">
        <v>10822.51</v>
      </c>
      <c r="G106">
        <v>57720.04</v>
      </c>
      <c r="H106" s="19"/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0</v>
      </c>
      <c r="FH106">
        <v>0</v>
      </c>
      <c r="FI106">
        <v>0</v>
      </c>
      <c r="FJ106">
        <v>0</v>
      </c>
      <c r="FK106">
        <v>10822.51</v>
      </c>
      <c r="FL106">
        <v>0</v>
      </c>
      <c r="FM106">
        <v>0</v>
      </c>
      <c r="FN106">
        <v>0</v>
      </c>
      <c r="FO106">
        <v>0</v>
      </c>
      <c r="FP106">
        <v>0</v>
      </c>
      <c r="FQ106">
        <v>0</v>
      </c>
      <c r="FR106">
        <v>0</v>
      </c>
      <c r="FS106">
        <v>0</v>
      </c>
      <c r="FT106">
        <v>0</v>
      </c>
      <c r="FU106">
        <v>0</v>
      </c>
      <c r="FV106">
        <v>0</v>
      </c>
      <c r="FW106">
        <v>0</v>
      </c>
      <c r="FX106">
        <v>0</v>
      </c>
      <c r="FY106">
        <v>0</v>
      </c>
      <c r="FZ106">
        <v>0</v>
      </c>
      <c r="GA106">
        <v>0</v>
      </c>
      <c r="GB106">
        <v>0</v>
      </c>
      <c r="GC106">
        <v>0</v>
      </c>
    </row>
    <row r="107" spans="1:185" x14ac:dyDescent="0.25">
      <c r="A107" t="s">
        <v>344</v>
      </c>
      <c r="B107" t="s">
        <v>345</v>
      </c>
      <c r="C107" s="20">
        <v>21.93</v>
      </c>
      <c r="D107" s="21">
        <v>45691</v>
      </c>
      <c r="E107">
        <v>1.1000000000000001</v>
      </c>
      <c r="F107">
        <v>3.29</v>
      </c>
      <c r="G107">
        <v>17.54</v>
      </c>
      <c r="H107" s="19"/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3.29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0</v>
      </c>
      <c r="DT107">
        <v>0</v>
      </c>
      <c r="DU107">
        <v>0</v>
      </c>
      <c r="DV107">
        <v>0</v>
      </c>
      <c r="DW107">
        <v>0</v>
      </c>
      <c r="DX107">
        <v>0</v>
      </c>
      <c r="DY107">
        <v>0</v>
      </c>
      <c r="DZ107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0</v>
      </c>
      <c r="EG107">
        <v>0</v>
      </c>
      <c r="EH107">
        <v>0</v>
      </c>
      <c r="EI107">
        <v>0</v>
      </c>
      <c r="EJ107">
        <v>0</v>
      </c>
      <c r="EK107">
        <v>0</v>
      </c>
      <c r="EL107">
        <v>0</v>
      </c>
      <c r="EM107">
        <v>0</v>
      </c>
      <c r="EN107">
        <v>0</v>
      </c>
      <c r="EO107">
        <v>0</v>
      </c>
      <c r="EP107">
        <v>0</v>
      </c>
      <c r="EQ107">
        <v>0</v>
      </c>
      <c r="ER107">
        <v>0</v>
      </c>
      <c r="ES107">
        <v>0</v>
      </c>
      <c r="ET107">
        <v>0</v>
      </c>
      <c r="EU107">
        <v>0</v>
      </c>
      <c r="EV107">
        <v>0</v>
      </c>
      <c r="EW107">
        <v>0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0</v>
      </c>
      <c r="FE107">
        <v>0</v>
      </c>
      <c r="FF107">
        <v>0</v>
      </c>
      <c r="FG107">
        <v>0</v>
      </c>
      <c r="FH107">
        <v>0</v>
      </c>
      <c r="FI107">
        <v>0</v>
      </c>
      <c r="FJ107">
        <v>0</v>
      </c>
      <c r="FK107">
        <v>0</v>
      </c>
      <c r="FL107">
        <v>0</v>
      </c>
      <c r="FM107">
        <v>0</v>
      </c>
      <c r="FN107">
        <v>0</v>
      </c>
      <c r="FO107">
        <v>0</v>
      </c>
      <c r="FP107">
        <v>0</v>
      </c>
      <c r="FQ107">
        <v>0</v>
      </c>
      <c r="FR107">
        <v>0</v>
      </c>
      <c r="FS107">
        <v>0</v>
      </c>
      <c r="FT107">
        <v>0</v>
      </c>
      <c r="FU107">
        <v>0</v>
      </c>
      <c r="FV107">
        <v>0</v>
      </c>
      <c r="FW107">
        <v>0</v>
      </c>
      <c r="FX107">
        <v>0</v>
      </c>
      <c r="FY107">
        <v>0</v>
      </c>
      <c r="FZ107">
        <v>0</v>
      </c>
      <c r="GA107">
        <v>0</v>
      </c>
      <c r="GB107">
        <v>0</v>
      </c>
      <c r="GC107">
        <v>0</v>
      </c>
    </row>
    <row r="108" spans="1:185" x14ac:dyDescent="0.25">
      <c r="A108" t="s">
        <v>342</v>
      </c>
      <c r="B108" t="s">
        <v>343</v>
      </c>
      <c r="C108" s="20">
        <v>72150.05</v>
      </c>
      <c r="D108" s="21">
        <v>45691</v>
      </c>
      <c r="E108">
        <v>3607.5</v>
      </c>
      <c r="F108">
        <v>10822.51</v>
      </c>
      <c r="G108">
        <v>57720.04</v>
      </c>
      <c r="H108" s="19"/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N108">
        <v>0</v>
      </c>
      <c r="EO108">
        <v>0</v>
      </c>
      <c r="EP108">
        <v>0</v>
      </c>
      <c r="EQ108">
        <v>0</v>
      </c>
      <c r="ER108">
        <v>0</v>
      </c>
      <c r="ES108">
        <v>0</v>
      </c>
      <c r="ET108">
        <v>0</v>
      </c>
      <c r="EU108">
        <v>0</v>
      </c>
      <c r="EV108">
        <v>0</v>
      </c>
      <c r="EW108">
        <v>0</v>
      </c>
      <c r="EX108">
        <v>0</v>
      </c>
      <c r="EY108">
        <v>0</v>
      </c>
      <c r="EZ108">
        <v>0</v>
      </c>
      <c r="FA108">
        <v>0</v>
      </c>
      <c r="FB108">
        <v>0</v>
      </c>
      <c r="FC108">
        <v>0</v>
      </c>
      <c r="FD108">
        <v>0</v>
      </c>
      <c r="FE108">
        <v>0</v>
      </c>
      <c r="FF108">
        <v>0</v>
      </c>
      <c r="FG108">
        <v>0</v>
      </c>
      <c r="FH108">
        <v>0</v>
      </c>
      <c r="FI108">
        <v>0</v>
      </c>
      <c r="FJ108">
        <v>0</v>
      </c>
      <c r="FK108">
        <v>10822.51</v>
      </c>
      <c r="FL108">
        <v>0</v>
      </c>
      <c r="FM108">
        <v>0</v>
      </c>
      <c r="FN108">
        <v>0</v>
      </c>
      <c r="FO108">
        <v>0</v>
      </c>
      <c r="FP108">
        <v>0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</row>
    <row r="109" spans="1:185" x14ac:dyDescent="0.25">
      <c r="A109" t="s">
        <v>346</v>
      </c>
      <c r="B109" t="s">
        <v>347</v>
      </c>
      <c r="C109" s="20">
        <v>48222.55</v>
      </c>
      <c r="D109" s="21">
        <v>45693</v>
      </c>
      <c r="E109">
        <v>2411.13</v>
      </c>
      <c r="F109">
        <v>7233.38</v>
      </c>
      <c r="G109">
        <v>38578.04</v>
      </c>
      <c r="H109" s="19"/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7233.38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N109">
        <v>0</v>
      </c>
      <c r="EO109">
        <v>0</v>
      </c>
      <c r="EP109">
        <v>0</v>
      </c>
      <c r="EQ109">
        <v>0</v>
      </c>
      <c r="ER109">
        <v>0</v>
      </c>
      <c r="ES109">
        <v>0</v>
      </c>
      <c r="ET109">
        <v>0</v>
      </c>
      <c r="EU109">
        <v>0</v>
      </c>
      <c r="EV109">
        <v>0</v>
      </c>
      <c r="EW109">
        <v>0</v>
      </c>
      <c r="EX109">
        <v>0</v>
      </c>
      <c r="EY109">
        <v>0</v>
      </c>
      <c r="EZ109">
        <v>0</v>
      </c>
      <c r="FA109">
        <v>0</v>
      </c>
      <c r="FB109">
        <v>0</v>
      </c>
      <c r="FC109">
        <v>0</v>
      </c>
      <c r="FD109">
        <v>0</v>
      </c>
      <c r="FE109">
        <v>0</v>
      </c>
      <c r="FF109">
        <v>0</v>
      </c>
      <c r="FG109">
        <v>0</v>
      </c>
      <c r="FH109">
        <v>0</v>
      </c>
      <c r="FI109">
        <v>0</v>
      </c>
      <c r="FJ109">
        <v>0</v>
      </c>
      <c r="FK109">
        <v>0</v>
      </c>
      <c r="FL109">
        <v>0</v>
      </c>
      <c r="FM109">
        <v>0</v>
      </c>
      <c r="FN109">
        <v>0</v>
      </c>
      <c r="FO109">
        <v>0</v>
      </c>
      <c r="FP109">
        <v>0</v>
      </c>
      <c r="FQ109">
        <v>0</v>
      </c>
      <c r="FR109">
        <v>0</v>
      </c>
      <c r="FS109">
        <v>0</v>
      </c>
      <c r="FT109">
        <v>0</v>
      </c>
      <c r="FU109">
        <v>0</v>
      </c>
      <c r="FV109">
        <v>0</v>
      </c>
      <c r="FW109">
        <v>0</v>
      </c>
      <c r="FX109">
        <v>0</v>
      </c>
      <c r="FY109">
        <v>0</v>
      </c>
      <c r="FZ109">
        <v>0</v>
      </c>
      <c r="GA109">
        <v>0</v>
      </c>
      <c r="GB109">
        <v>0</v>
      </c>
      <c r="GC109">
        <v>0</v>
      </c>
    </row>
    <row r="110" spans="1:185" x14ac:dyDescent="0.25">
      <c r="A110" t="s">
        <v>211</v>
      </c>
      <c r="B110" t="s">
        <v>212</v>
      </c>
      <c r="C110" s="20">
        <v>44.36</v>
      </c>
      <c r="D110" s="21">
        <v>45694</v>
      </c>
      <c r="E110">
        <v>2.2200000000000002</v>
      </c>
      <c r="F110">
        <v>6.65</v>
      </c>
      <c r="G110">
        <v>35.49</v>
      </c>
      <c r="H110" s="19"/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6.65</v>
      </c>
      <c r="FG110">
        <v>0</v>
      </c>
      <c r="FH110">
        <v>0</v>
      </c>
      <c r="FI110">
        <v>0</v>
      </c>
      <c r="FJ110">
        <v>0</v>
      </c>
      <c r="FK110">
        <v>0</v>
      </c>
      <c r="FL110">
        <v>0</v>
      </c>
      <c r="FM110">
        <v>0</v>
      </c>
      <c r="FN110">
        <v>0</v>
      </c>
      <c r="FO110">
        <v>0</v>
      </c>
      <c r="FP110">
        <v>0</v>
      </c>
      <c r="FQ110">
        <v>0</v>
      </c>
      <c r="FR110">
        <v>0</v>
      </c>
      <c r="FS110">
        <v>0</v>
      </c>
      <c r="FT110">
        <v>0</v>
      </c>
      <c r="FU110">
        <v>0</v>
      </c>
      <c r="FV110">
        <v>0</v>
      </c>
      <c r="FW110">
        <v>0</v>
      </c>
      <c r="FX110">
        <v>0</v>
      </c>
      <c r="FY110">
        <v>0</v>
      </c>
      <c r="FZ110">
        <v>0</v>
      </c>
      <c r="GA110">
        <v>0</v>
      </c>
      <c r="GB110">
        <v>0</v>
      </c>
      <c r="GC110">
        <v>0</v>
      </c>
    </row>
    <row r="111" spans="1:185" x14ac:dyDescent="0.25">
      <c r="A111" t="s">
        <v>348</v>
      </c>
      <c r="B111" t="s">
        <v>349</v>
      </c>
      <c r="C111" s="20">
        <v>9538.7999999999993</v>
      </c>
      <c r="D111" s="21">
        <v>45695</v>
      </c>
      <c r="E111">
        <v>476.94</v>
      </c>
      <c r="F111">
        <v>1430.82</v>
      </c>
      <c r="G111">
        <v>7631.0399999999991</v>
      </c>
      <c r="H111" s="19"/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  <c r="DY111">
        <v>0</v>
      </c>
      <c r="DZ111">
        <v>0</v>
      </c>
      <c r="EA111">
        <v>0</v>
      </c>
      <c r="EB111">
        <v>0</v>
      </c>
      <c r="EC111">
        <v>0</v>
      </c>
      <c r="ED111">
        <v>0</v>
      </c>
      <c r="EE111">
        <v>0</v>
      </c>
      <c r="EF111">
        <v>0</v>
      </c>
      <c r="EG111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>
        <v>0</v>
      </c>
      <c r="EO111">
        <v>0</v>
      </c>
      <c r="EP111">
        <v>0</v>
      </c>
      <c r="EQ111">
        <v>0</v>
      </c>
      <c r="ER111">
        <v>0</v>
      </c>
      <c r="ES111">
        <v>0</v>
      </c>
      <c r="ET111">
        <v>0</v>
      </c>
      <c r="EU111">
        <v>0</v>
      </c>
      <c r="EV111">
        <v>0</v>
      </c>
      <c r="EW111">
        <v>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0</v>
      </c>
      <c r="FE111">
        <v>0</v>
      </c>
      <c r="FF111">
        <v>0</v>
      </c>
      <c r="FG111">
        <v>0</v>
      </c>
      <c r="FH111">
        <v>0</v>
      </c>
      <c r="FI111">
        <v>0</v>
      </c>
      <c r="FJ111">
        <v>0</v>
      </c>
      <c r="FK111">
        <v>0</v>
      </c>
      <c r="FL111">
        <v>0</v>
      </c>
      <c r="FM111">
        <v>0</v>
      </c>
      <c r="FN111">
        <v>0</v>
      </c>
      <c r="FO111">
        <v>0</v>
      </c>
      <c r="FP111">
        <v>0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1430.82</v>
      </c>
      <c r="GC111">
        <v>0</v>
      </c>
    </row>
    <row r="112" spans="1:185" x14ac:dyDescent="0.25">
      <c r="A112" t="s">
        <v>233</v>
      </c>
      <c r="B112" t="s">
        <v>234</v>
      </c>
      <c r="C112" s="20">
        <v>6158.04</v>
      </c>
      <c r="D112" s="21">
        <v>45699</v>
      </c>
      <c r="E112">
        <v>307.89999999999998</v>
      </c>
      <c r="F112">
        <v>739.88</v>
      </c>
      <c r="G112">
        <v>5110.26</v>
      </c>
      <c r="H112" s="19"/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739.88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0</v>
      </c>
      <c r="DU112">
        <v>0</v>
      </c>
      <c r="DV112">
        <v>0</v>
      </c>
      <c r="DW112">
        <v>0</v>
      </c>
      <c r="DX112">
        <v>0</v>
      </c>
      <c r="DY112">
        <v>0</v>
      </c>
      <c r="DZ112">
        <v>0</v>
      </c>
      <c r="EA112">
        <v>0</v>
      </c>
      <c r="EB112">
        <v>0</v>
      </c>
      <c r="EC112">
        <v>0</v>
      </c>
      <c r="ED112">
        <v>0</v>
      </c>
      <c r="EE112">
        <v>0</v>
      </c>
      <c r="EF112">
        <v>0</v>
      </c>
      <c r="EG112">
        <v>0</v>
      </c>
      <c r="EH112">
        <v>0</v>
      </c>
      <c r="EI112">
        <v>0</v>
      </c>
      <c r="EJ112">
        <v>0</v>
      </c>
      <c r="EK112">
        <v>0</v>
      </c>
      <c r="EL112">
        <v>0</v>
      </c>
      <c r="EM112">
        <v>0</v>
      </c>
      <c r="EN112">
        <v>0</v>
      </c>
      <c r="EO112">
        <v>0</v>
      </c>
      <c r="EP112">
        <v>0</v>
      </c>
      <c r="EQ112">
        <v>0</v>
      </c>
      <c r="ER112">
        <v>0</v>
      </c>
      <c r="ES112">
        <v>0</v>
      </c>
      <c r="ET112">
        <v>0</v>
      </c>
      <c r="EU112">
        <v>0</v>
      </c>
      <c r="EV112">
        <v>0</v>
      </c>
      <c r="EW112">
        <v>0</v>
      </c>
      <c r="EX112">
        <v>0</v>
      </c>
      <c r="EY112">
        <v>0</v>
      </c>
      <c r="EZ112">
        <v>0</v>
      </c>
      <c r="FA112">
        <v>0</v>
      </c>
      <c r="FB112">
        <v>0</v>
      </c>
      <c r="FC112">
        <v>0</v>
      </c>
      <c r="FD112">
        <v>0</v>
      </c>
      <c r="FE112">
        <v>0</v>
      </c>
      <c r="FF112">
        <v>0</v>
      </c>
      <c r="FG112">
        <v>0</v>
      </c>
      <c r="FH112">
        <v>0</v>
      </c>
      <c r="FI112">
        <v>0</v>
      </c>
      <c r="FJ112">
        <v>0</v>
      </c>
      <c r="FK112">
        <v>0</v>
      </c>
      <c r="FL112">
        <v>0</v>
      </c>
      <c r="FM112">
        <v>0</v>
      </c>
      <c r="FN112">
        <v>0</v>
      </c>
      <c r="FO112">
        <v>0</v>
      </c>
      <c r="FP112">
        <v>0</v>
      </c>
      <c r="FQ112">
        <v>0</v>
      </c>
      <c r="FR112">
        <v>0</v>
      </c>
      <c r="FS112">
        <v>0</v>
      </c>
      <c r="FT112">
        <v>0</v>
      </c>
      <c r="FU112">
        <v>0</v>
      </c>
      <c r="FV112">
        <v>0</v>
      </c>
      <c r="FW112">
        <v>0</v>
      </c>
      <c r="FX112">
        <v>0</v>
      </c>
      <c r="FY112">
        <v>0</v>
      </c>
      <c r="FZ112">
        <v>0</v>
      </c>
      <c r="GA112">
        <v>0</v>
      </c>
      <c r="GB112">
        <v>0</v>
      </c>
      <c r="GC112">
        <v>0</v>
      </c>
    </row>
    <row r="113" spans="1:185" x14ac:dyDescent="0.25">
      <c r="A113" t="s">
        <v>267</v>
      </c>
      <c r="B113" t="s">
        <v>268</v>
      </c>
      <c r="C113" s="20">
        <v>3557.67</v>
      </c>
      <c r="D113" s="21">
        <v>45702</v>
      </c>
      <c r="E113">
        <v>177.88</v>
      </c>
      <c r="F113">
        <v>533.65</v>
      </c>
      <c r="G113">
        <v>2846.14</v>
      </c>
      <c r="H113" s="19"/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0</v>
      </c>
      <c r="DV113">
        <v>0</v>
      </c>
      <c r="DW113">
        <v>0</v>
      </c>
      <c r="DX113">
        <v>0</v>
      </c>
      <c r="DY113">
        <v>0</v>
      </c>
      <c r="DZ113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>
        <v>0</v>
      </c>
      <c r="EO113">
        <v>0</v>
      </c>
      <c r="EP113">
        <v>0</v>
      </c>
      <c r="EQ113">
        <v>0</v>
      </c>
      <c r="ER113">
        <v>0</v>
      </c>
      <c r="ES113">
        <v>0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0</v>
      </c>
      <c r="EZ113">
        <v>0</v>
      </c>
      <c r="FA113">
        <v>0</v>
      </c>
      <c r="FB113">
        <v>533.65</v>
      </c>
      <c r="FC113">
        <v>0</v>
      </c>
      <c r="FD113">
        <v>0</v>
      </c>
      <c r="FE113">
        <v>0</v>
      </c>
      <c r="FF113">
        <v>0</v>
      </c>
      <c r="FG113">
        <v>0</v>
      </c>
      <c r="FH113">
        <v>0</v>
      </c>
      <c r="FI113">
        <v>0</v>
      </c>
      <c r="FJ113">
        <v>0</v>
      </c>
      <c r="FK113">
        <v>0</v>
      </c>
      <c r="FL113">
        <v>0</v>
      </c>
      <c r="FM113">
        <v>0</v>
      </c>
      <c r="FN113">
        <v>0</v>
      </c>
      <c r="FO113">
        <v>0</v>
      </c>
      <c r="FP113">
        <v>0</v>
      </c>
      <c r="FQ113">
        <v>0</v>
      </c>
      <c r="FR113">
        <v>0</v>
      </c>
      <c r="FS113">
        <v>0</v>
      </c>
      <c r="FT113">
        <v>0</v>
      </c>
      <c r="FU113">
        <v>0</v>
      </c>
      <c r="FV113">
        <v>0</v>
      </c>
      <c r="FW113">
        <v>0</v>
      </c>
      <c r="FX113">
        <v>0</v>
      </c>
      <c r="FY113">
        <v>0</v>
      </c>
      <c r="FZ113">
        <v>0</v>
      </c>
      <c r="GA113">
        <v>0</v>
      </c>
      <c r="GB113">
        <v>0</v>
      </c>
      <c r="GC113">
        <v>0</v>
      </c>
    </row>
    <row r="114" spans="1:185" x14ac:dyDescent="0.25">
      <c r="A114" t="s">
        <v>282</v>
      </c>
      <c r="B114" t="s">
        <v>283</v>
      </c>
      <c r="C114" s="20">
        <v>295</v>
      </c>
      <c r="D114" s="21">
        <v>45705</v>
      </c>
      <c r="E114">
        <v>14.75</v>
      </c>
      <c r="F114">
        <v>44.25</v>
      </c>
      <c r="G114">
        <v>236</v>
      </c>
      <c r="H114" s="19"/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44.25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0</v>
      </c>
      <c r="DW114">
        <v>0</v>
      </c>
      <c r="DX114">
        <v>0</v>
      </c>
      <c r="DY114">
        <v>0</v>
      </c>
      <c r="DZ114">
        <v>0</v>
      </c>
      <c r="EA114">
        <v>0</v>
      </c>
      <c r="EB114">
        <v>0</v>
      </c>
      <c r="EC114">
        <v>0</v>
      </c>
      <c r="ED114">
        <v>0</v>
      </c>
      <c r="EE114">
        <v>0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>
        <v>0</v>
      </c>
      <c r="EO114">
        <v>0</v>
      </c>
      <c r="EP114">
        <v>0</v>
      </c>
      <c r="EQ114">
        <v>0</v>
      </c>
      <c r="ER114">
        <v>0</v>
      </c>
      <c r="ES114">
        <v>0</v>
      </c>
      <c r="ET114">
        <v>0</v>
      </c>
      <c r="EU114">
        <v>0</v>
      </c>
      <c r="EV114">
        <v>0</v>
      </c>
      <c r="EW114">
        <v>0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0</v>
      </c>
      <c r="FE114">
        <v>0</v>
      </c>
      <c r="FF114">
        <v>0</v>
      </c>
      <c r="FG114">
        <v>0</v>
      </c>
      <c r="FH114">
        <v>0</v>
      </c>
      <c r="FI114">
        <v>0</v>
      </c>
      <c r="FJ114">
        <v>0</v>
      </c>
      <c r="FK114">
        <v>0</v>
      </c>
      <c r="FL114">
        <v>0</v>
      </c>
      <c r="FM114">
        <v>0</v>
      </c>
      <c r="FN114">
        <v>0</v>
      </c>
      <c r="FO114">
        <v>0</v>
      </c>
      <c r="FP114">
        <v>0</v>
      </c>
      <c r="FQ114">
        <v>0</v>
      </c>
      <c r="FR114">
        <v>0</v>
      </c>
      <c r="FS114">
        <v>0</v>
      </c>
      <c r="FT114">
        <v>0</v>
      </c>
      <c r="FU114">
        <v>0</v>
      </c>
      <c r="FV114">
        <v>0</v>
      </c>
      <c r="FW114">
        <v>0</v>
      </c>
      <c r="FX114">
        <v>0</v>
      </c>
      <c r="FY114">
        <v>0</v>
      </c>
      <c r="FZ114">
        <v>0</v>
      </c>
      <c r="GA114">
        <v>0</v>
      </c>
      <c r="GB114">
        <v>0</v>
      </c>
      <c r="GC114">
        <v>0</v>
      </c>
    </row>
    <row r="115" spans="1:185" x14ac:dyDescent="0.25">
      <c r="A115" t="s">
        <v>227</v>
      </c>
      <c r="B115" t="s">
        <v>228</v>
      </c>
      <c r="C115" s="20">
        <v>166.81</v>
      </c>
      <c r="D115" s="21">
        <v>45712</v>
      </c>
      <c r="E115">
        <v>8.34</v>
      </c>
      <c r="F115">
        <v>25.02</v>
      </c>
      <c r="G115">
        <v>133.44999999999999</v>
      </c>
      <c r="H115" s="19"/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25.02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>
        <v>0</v>
      </c>
      <c r="EO115">
        <v>0</v>
      </c>
      <c r="EP115">
        <v>0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0</v>
      </c>
      <c r="FE115">
        <v>0</v>
      </c>
      <c r="FF115">
        <v>0</v>
      </c>
      <c r="FG115">
        <v>0</v>
      </c>
      <c r="FH115">
        <v>0</v>
      </c>
      <c r="FI115">
        <v>0</v>
      </c>
      <c r="FJ115">
        <v>0</v>
      </c>
      <c r="FK115">
        <v>0</v>
      </c>
      <c r="FL115">
        <v>0</v>
      </c>
      <c r="FM115">
        <v>0</v>
      </c>
      <c r="FN115">
        <v>0</v>
      </c>
      <c r="FO115">
        <v>0</v>
      </c>
      <c r="FP115">
        <v>0</v>
      </c>
      <c r="FQ115">
        <v>0</v>
      </c>
      <c r="FR115">
        <v>0</v>
      </c>
      <c r="FS115">
        <v>0</v>
      </c>
      <c r="FT115">
        <v>0</v>
      </c>
      <c r="FU115">
        <v>0</v>
      </c>
      <c r="FV115">
        <v>0</v>
      </c>
      <c r="FW115">
        <v>0</v>
      </c>
      <c r="FX115">
        <v>0</v>
      </c>
      <c r="FY115">
        <v>0</v>
      </c>
      <c r="FZ115">
        <v>0</v>
      </c>
      <c r="GA115">
        <v>0</v>
      </c>
      <c r="GB115">
        <v>0</v>
      </c>
      <c r="GC115">
        <v>0</v>
      </c>
    </row>
    <row r="116" spans="1:185" x14ac:dyDescent="0.25">
      <c r="A116" t="s">
        <v>271</v>
      </c>
      <c r="B116" t="s">
        <v>272</v>
      </c>
      <c r="C116" s="20">
        <v>3676.43</v>
      </c>
      <c r="D116" s="21">
        <v>45713</v>
      </c>
      <c r="E116">
        <v>183.82</v>
      </c>
      <c r="F116">
        <v>551.47</v>
      </c>
      <c r="G116">
        <v>2941.14</v>
      </c>
      <c r="H116" s="19"/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0</v>
      </c>
      <c r="DV116">
        <v>0</v>
      </c>
      <c r="DW116">
        <v>0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0</v>
      </c>
      <c r="EG116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>
        <v>0</v>
      </c>
      <c r="EO116">
        <v>0</v>
      </c>
      <c r="EP116">
        <v>0</v>
      </c>
      <c r="EQ116">
        <v>0</v>
      </c>
      <c r="ER116">
        <v>0</v>
      </c>
      <c r="ES116">
        <v>0</v>
      </c>
      <c r="ET116" s="22">
        <v>551.47</v>
      </c>
      <c r="EU116">
        <v>0</v>
      </c>
      <c r="EV116">
        <v>0</v>
      </c>
      <c r="EW116">
        <v>0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0</v>
      </c>
      <c r="FE116">
        <v>0</v>
      </c>
      <c r="FF116">
        <v>0</v>
      </c>
      <c r="FG116">
        <v>0</v>
      </c>
      <c r="FH116">
        <v>0</v>
      </c>
      <c r="FI116">
        <v>0</v>
      </c>
      <c r="FJ116">
        <v>0</v>
      </c>
      <c r="FK116">
        <v>0</v>
      </c>
      <c r="FL116">
        <v>0</v>
      </c>
      <c r="FM116">
        <v>0</v>
      </c>
      <c r="FN116">
        <v>0</v>
      </c>
      <c r="FO116">
        <v>0</v>
      </c>
      <c r="FP116">
        <v>0</v>
      </c>
      <c r="FQ116">
        <v>0</v>
      </c>
      <c r="FR116">
        <v>0</v>
      </c>
      <c r="FS116">
        <v>0</v>
      </c>
      <c r="FT116">
        <v>0</v>
      </c>
      <c r="FU116">
        <v>0</v>
      </c>
      <c r="FV116">
        <v>0</v>
      </c>
      <c r="FW116">
        <v>0</v>
      </c>
      <c r="FX116">
        <v>0</v>
      </c>
      <c r="FY116">
        <v>0</v>
      </c>
      <c r="FZ116">
        <v>0</v>
      </c>
      <c r="GA116">
        <v>0</v>
      </c>
      <c r="GB116">
        <v>0</v>
      </c>
      <c r="GC116">
        <v>0</v>
      </c>
    </row>
    <row r="117" spans="1:185" x14ac:dyDescent="0.25">
      <c r="A117" t="s">
        <v>265</v>
      </c>
      <c r="B117" t="s">
        <v>266</v>
      </c>
      <c r="C117" s="20">
        <v>5000</v>
      </c>
      <c r="D117" s="21">
        <v>45714</v>
      </c>
      <c r="E117">
        <v>250</v>
      </c>
      <c r="F117">
        <v>1250</v>
      </c>
      <c r="G117">
        <v>3500</v>
      </c>
      <c r="H117" s="19"/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1250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0</v>
      </c>
      <c r="DV117">
        <v>0</v>
      </c>
      <c r="DW117">
        <v>0</v>
      </c>
      <c r="DX117">
        <v>0</v>
      </c>
      <c r="DY117">
        <v>0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>
        <v>0</v>
      </c>
      <c r="EN117">
        <v>0</v>
      </c>
      <c r="EO117">
        <v>0</v>
      </c>
      <c r="EP117">
        <v>0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0</v>
      </c>
      <c r="EY117">
        <v>0</v>
      </c>
      <c r="EZ117">
        <v>0</v>
      </c>
      <c r="FA117">
        <v>0</v>
      </c>
      <c r="FB117">
        <v>0</v>
      </c>
      <c r="FC117">
        <v>0</v>
      </c>
      <c r="FD117">
        <v>0</v>
      </c>
      <c r="FE117">
        <v>0</v>
      </c>
      <c r="FF117">
        <v>0</v>
      </c>
      <c r="FG117">
        <v>0</v>
      </c>
      <c r="FH117">
        <v>0</v>
      </c>
      <c r="FI117">
        <v>0</v>
      </c>
      <c r="FJ117">
        <v>0</v>
      </c>
      <c r="FK117">
        <v>0</v>
      </c>
      <c r="FL117">
        <v>0</v>
      </c>
      <c r="FM117">
        <v>0</v>
      </c>
      <c r="FN117">
        <v>0</v>
      </c>
      <c r="FO117">
        <v>0</v>
      </c>
      <c r="FP117">
        <v>0</v>
      </c>
      <c r="FQ117">
        <v>0</v>
      </c>
      <c r="FR117">
        <v>0</v>
      </c>
      <c r="FS117">
        <v>0</v>
      </c>
      <c r="FT117">
        <v>0</v>
      </c>
      <c r="FU117">
        <v>0</v>
      </c>
      <c r="FV117">
        <v>0</v>
      </c>
      <c r="FW117">
        <v>0</v>
      </c>
      <c r="FX117">
        <v>0</v>
      </c>
      <c r="FY117">
        <v>0</v>
      </c>
      <c r="FZ117">
        <v>0</v>
      </c>
      <c r="GA117">
        <v>0</v>
      </c>
      <c r="GB117">
        <v>0</v>
      </c>
      <c r="GC117">
        <v>0</v>
      </c>
    </row>
    <row r="118" spans="1:185" x14ac:dyDescent="0.25">
      <c r="A118" t="s">
        <v>231</v>
      </c>
      <c r="B118" t="s">
        <v>232</v>
      </c>
      <c r="C118" s="20">
        <v>500</v>
      </c>
      <c r="D118" s="21">
        <v>45714</v>
      </c>
      <c r="E118">
        <v>25</v>
      </c>
      <c r="F118">
        <v>75</v>
      </c>
      <c r="G118">
        <v>400</v>
      </c>
      <c r="H118" s="19"/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75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0</v>
      </c>
      <c r="DV118">
        <v>0</v>
      </c>
      <c r="DW118">
        <v>0</v>
      </c>
      <c r="DX118">
        <v>0</v>
      </c>
      <c r="DY118">
        <v>0</v>
      </c>
      <c r="DZ11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>
        <v>0</v>
      </c>
      <c r="EO118">
        <v>0</v>
      </c>
      <c r="EP118">
        <v>0</v>
      </c>
      <c r="EQ118">
        <v>0</v>
      </c>
      <c r="ER118">
        <v>0</v>
      </c>
      <c r="ES118">
        <v>0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0</v>
      </c>
      <c r="FE118">
        <v>0</v>
      </c>
      <c r="FF118">
        <v>0</v>
      </c>
      <c r="FG118">
        <v>0</v>
      </c>
      <c r="FH118">
        <v>0</v>
      </c>
      <c r="FI118">
        <v>0</v>
      </c>
      <c r="FJ118">
        <v>0</v>
      </c>
      <c r="FK118">
        <v>0</v>
      </c>
      <c r="FL118">
        <v>0</v>
      </c>
      <c r="FM118">
        <v>0</v>
      </c>
      <c r="FN118">
        <v>0</v>
      </c>
      <c r="FO118">
        <v>0</v>
      </c>
      <c r="FP118">
        <v>0</v>
      </c>
      <c r="FQ118">
        <v>0</v>
      </c>
      <c r="FR118">
        <v>0</v>
      </c>
      <c r="FS118">
        <v>0</v>
      </c>
      <c r="FT118">
        <v>0</v>
      </c>
      <c r="FU118">
        <v>0</v>
      </c>
      <c r="FV118">
        <v>0</v>
      </c>
      <c r="FW118">
        <v>0</v>
      </c>
      <c r="FX118">
        <v>0</v>
      </c>
      <c r="FY118">
        <v>0</v>
      </c>
      <c r="FZ118">
        <v>0</v>
      </c>
      <c r="GA118">
        <v>0</v>
      </c>
      <c r="GB118">
        <v>0</v>
      </c>
      <c r="GC118">
        <v>0</v>
      </c>
    </row>
    <row r="119" spans="1:185" x14ac:dyDescent="0.25">
      <c r="A119" t="s">
        <v>350</v>
      </c>
      <c r="C119" s="20">
        <v>106744.29</v>
      </c>
      <c r="D119" s="21">
        <v>45716</v>
      </c>
      <c r="E119">
        <v>5337.22</v>
      </c>
      <c r="F119">
        <v>16011.64</v>
      </c>
      <c r="G119">
        <v>85395.43</v>
      </c>
      <c r="H119" s="19"/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16011.64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0</v>
      </c>
      <c r="FG119">
        <v>0</v>
      </c>
      <c r="FH119">
        <v>0</v>
      </c>
      <c r="FI119">
        <v>0</v>
      </c>
      <c r="FJ119">
        <v>0</v>
      </c>
      <c r="FK119">
        <v>0</v>
      </c>
      <c r="FL119">
        <v>0</v>
      </c>
      <c r="FM119">
        <v>0</v>
      </c>
      <c r="FN119">
        <v>0</v>
      </c>
      <c r="FO119">
        <v>0</v>
      </c>
      <c r="FP119">
        <v>0</v>
      </c>
      <c r="FQ119">
        <v>0</v>
      </c>
      <c r="FR119">
        <v>0</v>
      </c>
      <c r="FS119">
        <v>0</v>
      </c>
      <c r="FT119">
        <v>0</v>
      </c>
      <c r="FU119">
        <v>0</v>
      </c>
      <c r="FV119">
        <v>0</v>
      </c>
      <c r="FW119">
        <v>0</v>
      </c>
      <c r="FX119">
        <v>0</v>
      </c>
      <c r="FY119">
        <v>0</v>
      </c>
      <c r="FZ119">
        <v>0</v>
      </c>
      <c r="GA119">
        <v>0</v>
      </c>
      <c r="GB119">
        <v>0</v>
      </c>
      <c r="GC119">
        <v>0</v>
      </c>
    </row>
    <row r="120" spans="1:185" x14ac:dyDescent="0.25">
      <c r="A120" t="s">
        <v>351</v>
      </c>
      <c r="B120" t="s">
        <v>352</v>
      </c>
      <c r="C120" s="20">
        <v>6988.68</v>
      </c>
      <c r="D120" s="21">
        <v>45719</v>
      </c>
      <c r="E120">
        <v>349.43</v>
      </c>
      <c r="F120">
        <v>869.5</v>
      </c>
      <c r="G120">
        <v>5769.75</v>
      </c>
      <c r="H120" s="19"/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869.5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  <c r="FI120">
        <v>0</v>
      </c>
      <c r="FJ120">
        <v>0</v>
      </c>
      <c r="FK120">
        <v>0</v>
      </c>
      <c r="FL120">
        <v>0</v>
      </c>
      <c r="FM120">
        <v>0</v>
      </c>
      <c r="FN120">
        <v>0</v>
      </c>
      <c r="FO120">
        <v>0</v>
      </c>
      <c r="FP120">
        <v>0</v>
      </c>
      <c r="FQ120">
        <v>0</v>
      </c>
      <c r="FR120">
        <v>0</v>
      </c>
      <c r="FS120">
        <v>0</v>
      </c>
      <c r="FT120">
        <v>0</v>
      </c>
      <c r="FU120">
        <v>0</v>
      </c>
      <c r="FV120">
        <v>0</v>
      </c>
      <c r="FW120">
        <v>0</v>
      </c>
      <c r="FX120">
        <v>0</v>
      </c>
      <c r="FY120">
        <v>0</v>
      </c>
      <c r="FZ120">
        <v>0</v>
      </c>
      <c r="GA120">
        <v>0</v>
      </c>
      <c r="GB120">
        <v>0</v>
      </c>
      <c r="GC120">
        <v>0</v>
      </c>
    </row>
    <row r="121" spans="1:185" x14ac:dyDescent="0.25">
      <c r="A121" t="s">
        <v>353</v>
      </c>
      <c r="B121" t="s">
        <v>354</v>
      </c>
      <c r="C121" s="20">
        <v>6865.98</v>
      </c>
      <c r="D121" s="21">
        <v>45720</v>
      </c>
      <c r="E121">
        <v>343.3</v>
      </c>
      <c r="F121">
        <v>1029.9000000000001</v>
      </c>
      <c r="G121">
        <v>5492.78</v>
      </c>
      <c r="H121" s="19"/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1029.9000000000001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0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  <c r="FI121">
        <v>0</v>
      </c>
      <c r="FJ121">
        <v>0</v>
      </c>
      <c r="FK121">
        <v>0</v>
      </c>
      <c r="FL121">
        <v>0</v>
      </c>
      <c r="FM121">
        <v>0</v>
      </c>
      <c r="FN121">
        <v>0</v>
      </c>
      <c r="FO121">
        <v>0</v>
      </c>
      <c r="FP121">
        <v>0</v>
      </c>
      <c r="FQ121">
        <v>0</v>
      </c>
      <c r="FR121">
        <v>0</v>
      </c>
      <c r="FS121">
        <v>0</v>
      </c>
      <c r="FT121">
        <v>0</v>
      </c>
      <c r="FU121">
        <v>0</v>
      </c>
      <c r="FV121">
        <v>0</v>
      </c>
      <c r="FW121">
        <v>0</v>
      </c>
      <c r="FX121">
        <v>0</v>
      </c>
      <c r="FY121">
        <v>0</v>
      </c>
      <c r="FZ121">
        <v>0</v>
      </c>
      <c r="GA121">
        <v>0</v>
      </c>
      <c r="GB121">
        <v>0</v>
      </c>
      <c r="GC121">
        <v>0</v>
      </c>
    </row>
    <row r="122" spans="1:185" x14ac:dyDescent="0.25">
      <c r="A122" t="s">
        <v>350</v>
      </c>
      <c r="C122" s="20">
        <v>28462.61</v>
      </c>
      <c r="D122" s="21">
        <v>45721</v>
      </c>
      <c r="E122">
        <v>1423.13</v>
      </c>
      <c r="F122">
        <v>4269.3900000000003</v>
      </c>
      <c r="G122">
        <v>22770.09</v>
      </c>
      <c r="H122" s="19"/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4269.3900000000003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0</v>
      </c>
      <c r="EP122">
        <v>0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0</v>
      </c>
      <c r="FG122">
        <v>0</v>
      </c>
      <c r="FH122">
        <v>0</v>
      </c>
      <c r="FI122">
        <v>0</v>
      </c>
      <c r="FJ122">
        <v>0</v>
      </c>
      <c r="FK122">
        <v>0</v>
      </c>
      <c r="FL122">
        <v>0</v>
      </c>
      <c r="FM122">
        <v>0</v>
      </c>
      <c r="FN122">
        <v>0</v>
      </c>
      <c r="FO122">
        <v>0</v>
      </c>
      <c r="FP122">
        <v>0</v>
      </c>
      <c r="FQ122">
        <v>0</v>
      </c>
      <c r="FR122">
        <v>0</v>
      </c>
      <c r="FS122">
        <v>0</v>
      </c>
      <c r="FT122">
        <v>0</v>
      </c>
      <c r="FU122">
        <v>0</v>
      </c>
      <c r="FV122">
        <v>0</v>
      </c>
      <c r="FW122">
        <v>0</v>
      </c>
      <c r="FX122">
        <v>0</v>
      </c>
      <c r="FY122">
        <v>0</v>
      </c>
      <c r="FZ122">
        <v>0</v>
      </c>
      <c r="GA122">
        <v>0</v>
      </c>
      <c r="GB122">
        <v>0</v>
      </c>
      <c r="GC122">
        <v>0</v>
      </c>
    </row>
    <row r="123" spans="1:185" x14ac:dyDescent="0.25">
      <c r="A123" t="s">
        <v>355</v>
      </c>
      <c r="B123" t="s">
        <v>356</v>
      </c>
      <c r="C123" s="20"/>
      <c r="D123" s="21">
        <v>45722</v>
      </c>
      <c r="E123">
        <v>-2263.86</v>
      </c>
      <c r="F123">
        <v>-6791.59</v>
      </c>
      <c r="G123">
        <v>-36221.82</v>
      </c>
      <c r="H123" s="19"/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>
        <v>0</v>
      </c>
      <c r="EO123">
        <v>0</v>
      </c>
      <c r="EP123">
        <v>0</v>
      </c>
      <c r="EQ123">
        <v>0</v>
      </c>
      <c r="ER123">
        <v>0</v>
      </c>
      <c r="ES123">
        <v>0</v>
      </c>
      <c r="ET123">
        <v>0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0</v>
      </c>
      <c r="FA123">
        <v>0</v>
      </c>
      <c r="FB123">
        <v>0</v>
      </c>
      <c r="FC123">
        <v>0</v>
      </c>
      <c r="FD123">
        <v>0</v>
      </c>
      <c r="FE123">
        <v>0</v>
      </c>
      <c r="FF123">
        <v>0</v>
      </c>
      <c r="FG123">
        <v>0</v>
      </c>
      <c r="FH123">
        <v>0</v>
      </c>
      <c r="FI123">
        <v>0</v>
      </c>
      <c r="FJ123">
        <v>0</v>
      </c>
      <c r="FK123">
        <v>0</v>
      </c>
      <c r="FL123">
        <v>0</v>
      </c>
      <c r="FM123">
        <v>0</v>
      </c>
      <c r="FN123">
        <v>0</v>
      </c>
      <c r="FO123">
        <v>0</v>
      </c>
      <c r="FP123">
        <v>0</v>
      </c>
      <c r="FQ123">
        <v>0</v>
      </c>
      <c r="FR123">
        <v>0</v>
      </c>
      <c r="FS123">
        <v>0</v>
      </c>
      <c r="FT123">
        <v>0</v>
      </c>
      <c r="FU123">
        <v>0</v>
      </c>
      <c r="FV123">
        <v>0</v>
      </c>
      <c r="FW123">
        <v>0</v>
      </c>
      <c r="FX123">
        <v>0</v>
      </c>
      <c r="FY123">
        <v>0</v>
      </c>
      <c r="FZ123">
        <v>0</v>
      </c>
      <c r="GA123">
        <v>0</v>
      </c>
      <c r="GB123">
        <v>-6791.59</v>
      </c>
      <c r="GC123">
        <v>0</v>
      </c>
    </row>
    <row r="124" spans="1:185" x14ac:dyDescent="0.25">
      <c r="A124" t="s">
        <v>355</v>
      </c>
      <c r="B124" t="s">
        <v>356</v>
      </c>
      <c r="C124" s="20">
        <v>2412.65</v>
      </c>
      <c r="D124" s="21">
        <v>45722</v>
      </c>
      <c r="E124">
        <v>2384.4899999999998</v>
      </c>
      <c r="F124">
        <v>7153.49</v>
      </c>
      <c r="G124">
        <v>38151.94</v>
      </c>
      <c r="H124" s="19"/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>
        <v>0</v>
      </c>
      <c r="EO124">
        <v>0</v>
      </c>
      <c r="EP124">
        <v>0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>
        <v>0</v>
      </c>
      <c r="EX124">
        <v>0</v>
      </c>
      <c r="EY124">
        <v>0</v>
      </c>
      <c r="EZ124">
        <v>0</v>
      </c>
      <c r="FA124">
        <v>0</v>
      </c>
      <c r="FB124">
        <v>0</v>
      </c>
      <c r="FC124">
        <v>0</v>
      </c>
      <c r="FD124">
        <v>0</v>
      </c>
      <c r="FE124">
        <v>0</v>
      </c>
      <c r="FF124">
        <v>0</v>
      </c>
      <c r="FG124">
        <v>0</v>
      </c>
      <c r="FH124">
        <v>0</v>
      </c>
      <c r="FI124">
        <v>0</v>
      </c>
      <c r="FJ124">
        <v>0</v>
      </c>
      <c r="FK124">
        <v>0</v>
      </c>
      <c r="FL124">
        <v>0</v>
      </c>
      <c r="FM124">
        <v>0</v>
      </c>
      <c r="FN124">
        <v>0</v>
      </c>
      <c r="FO124">
        <v>0</v>
      </c>
      <c r="FP124">
        <v>0</v>
      </c>
      <c r="FQ124">
        <v>0</v>
      </c>
      <c r="FR124">
        <v>0</v>
      </c>
      <c r="FS124">
        <v>0</v>
      </c>
      <c r="FT124">
        <v>0</v>
      </c>
      <c r="FU124">
        <v>0</v>
      </c>
      <c r="FV124">
        <v>0</v>
      </c>
      <c r="FW124">
        <v>0</v>
      </c>
      <c r="FX124">
        <v>0</v>
      </c>
      <c r="FY124">
        <v>0</v>
      </c>
      <c r="FZ124">
        <v>0</v>
      </c>
      <c r="GA124">
        <v>0</v>
      </c>
      <c r="GB124">
        <v>7153.49</v>
      </c>
      <c r="GC124">
        <v>0</v>
      </c>
    </row>
    <row r="125" spans="1:185" x14ac:dyDescent="0.25">
      <c r="A125" t="s">
        <v>289</v>
      </c>
      <c r="B125" t="s">
        <v>290</v>
      </c>
      <c r="C125" s="20">
        <v>13662.21</v>
      </c>
      <c r="D125" s="21">
        <v>45730</v>
      </c>
      <c r="E125">
        <v>683.11</v>
      </c>
      <c r="F125">
        <v>3415.55</v>
      </c>
      <c r="G125">
        <v>9563.5499999999993</v>
      </c>
      <c r="H125" s="19"/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3415.55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>
        <v>0</v>
      </c>
      <c r="EO125">
        <v>0</v>
      </c>
      <c r="EP125">
        <v>0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0</v>
      </c>
      <c r="FE125">
        <v>0</v>
      </c>
      <c r="FF125">
        <v>0</v>
      </c>
      <c r="FG125">
        <v>0</v>
      </c>
      <c r="FH125">
        <v>0</v>
      </c>
      <c r="FI125">
        <v>0</v>
      </c>
      <c r="FJ125">
        <v>0</v>
      </c>
      <c r="FK125">
        <v>0</v>
      </c>
      <c r="FL125">
        <v>0</v>
      </c>
      <c r="FM125">
        <v>0</v>
      </c>
      <c r="FN125">
        <v>0</v>
      </c>
      <c r="FO125">
        <v>0</v>
      </c>
      <c r="FP125">
        <v>0</v>
      </c>
      <c r="FQ125">
        <v>0</v>
      </c>
      <c r="FR125">
        <v>0</v>
      </c>
      <c r="FS125">
        <v>0</v>
      </c>
      <c r="FT125">
        <v>0</v>
      </c>
      <c r="FU125">
        <v>0</v>
      </c>
      <c r="FV125">
        <v>0</v>
      </c>
      <c r="FW125">
        <v>0</v>
      </c>
      <c r="FX125">
        <v>0</v>
      </c>
      <c r="FY125">
        <v>0</v>
      </c>
      <c r="FZ125">
        <v>0</v>
      </c>
      <c r="GA125">
        <v>0</v>
      </c>
      <c r="GB125">
        <v>0</v>
      </c>
      <c r="GC125">
        <v>0</v>
      </c>
    </row>
    <row r="126" spans="1:185" x14ac:dyDescent="0.25">
      <c r="A126" t="s">
        <v>357</v>
      </c>
      <c r="B126" t="s">
        <v>358</v>
      </c>
      <c r="C126" s="20">
        <v>7430.85</v>
      </c>
      <c r="D126" s="21">
        <v>45733</v>
      </c>
      <c r="E126">
        <v>371.54</v>
      </c>
      <c r="F126">
        <v>1114.6300000000001</v>
      </c>
      <c r="G126">
        <v>5944.68</v>
      </c>
      <c r="H126" s="19"/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1114.6300000000001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O126">
        <v>0</v>
      </c>
      <c r="EP126">
        <v>0</v>
      </c>
      <c r="EQ126">
        <v>0</v>
      </c>
      <c r="ER126">
        <v>0</v>
      </c>
      <c r="ES126">
        <v>0</v>
      </c>
      <c r="ET126">
        <v>0</v>
      </c>
      <c r="EU126">
        <v>0</v>
      </c>
      <c r="EV126">
        <v>0</v>
      </c>
      <c r="EW126">
        <v>0</v>
      </c>
      <c r="EX126">
        <v>0</v>
      </c>
      <c r="EY126">
        <v>0</v>
      </c>
      <c r="EZ126">
        <v>0</v>
      </c>
      <c r="FA126">
        <v>0</v>
      </c>
      <c r="FB126">
        <v>0</v>
      </c>
      <c r="FC126">
        <v>0</v>
      </c>
      <c r="FD126">
        <v>0</v>
      </c>
      <c r="FE126">
        <v>0</v>
      </c>
      <c r="FF126">
        <v>0</v>
      </c>
      <c r="FG126">
        <v>0</v>
      </c>
      <c r="FH126">
        <v>0</v>
      </c>
      <c r="FI126">
        <v>0</v>
      </c>
      <c r="FJ126">
        <v>0</v>
      </c>
      <c r="FK126">
        <v>0</v>
      </c>
      <c r="FL126">
        <v>0</v>
      </c>
      <c r="FM126">
        <v>0</v>
      </c>
      <c r="FN126">
        <v>0</v>
      </c>
      <c r="FO126">
        <v>0</v>
      </c>
      <c r="FP126">
        <v>0</v>
      </c>
      <c r="FQ126">
        <v>0</v>
      </c>
      <c r="FR126">
        <v>0</v>
      </c>
      <c r="FS126">
        <v>0</v>
      </c>
      <c r="FT126">
        <v>0</v>
      </c>
      <c r="FU126">
        <v>0</v>
      </c>
      <c r="FV126">
        <v>0</v>
      </c>
      <c r="FW126">
        <v>0</v>
      </c>
      <c r="FX126">
        <v>0</v>
      </c>
      <c r="FY126">
        <v>0</v>
      </c>
      <c r="FZ126">
        <v>0</v>
      </c>
      <c r="GA126">
        <v>0</v>
      </c>
      <c r="GB126">
        <v>0</v>
      </c>
      <c r="GC126">
        <v>0</v>
      </c>
    </row>
    <row r="127" spans="1:185" x14ac:dyDescent="0.25">
      <c r="A127" t="s">
        <v>282</v>
      </c>
      <c r="B127" t="s">
        <v>283</v>
      </c>
      <c r="C127" s="20">
        <v>295</v>
      </c>
      <c r="D127" s="21">
        <v>45733</v>
      </c>
      <c r="E127">
        <v>14.75</v>
      </c>
      <c r="F127">
        <v>44.25</v>
      </c>
      <c r="G127">
        <v>236</v>
      </c>
      <c r="H127" s="19"/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44.25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>
        <v>0</v>
      </c>
      <c r="EO127">
        <v>0</v>
      </c>
      <c r="EP127">
        <v>0</v>
      </c>
      <c r="EQ127">
        <v>0</v>
      </c>
      <c r="ER127">
        <v>0</v>
      </c>
      <c r="ES127">
        <v>0</v>
      </c>
      <c r="ET127">
        <v>0</v>
      </c>
      <c r="EU127">
        <v>0</v>
      </c>
      <c r="EV127">
        <v>0</v>
      </c>
      <c r="EW127">
        <v>0</v>
      </c>
      <c r="EX127">
        <v>0</v>
      </c>
      <c r="EY127">
        <v>0</v>
      </c>
      <c r="EZ127">
        <v>0</v>
      </c>
      <c r="FA127">
        <v>0</v>
      </c>
      <c r="FB127">
        <v>0</v>
      </c>
      <c r="FC127">
        <v>0</v>
      </c>
      <c r="FD127">
        <v>0</v>
      </c>
      <c r="FE127">
        <v>0</v>
      </c>
      <c r="FF127">
        <v>0</v>
      </c>
      <c r="FG127">
        <v>0</v>
      </c>
      <c r="FH127">
        <v>0</v>
      </c>
      <c r="FI127">
        <v>0</v>
      </c>
      <c r="FJ127">
        <v>0</v>
      </c>
      <c r="FK127">
        <v>0</v>
      </c>
      <c r="FL127">
        <v>0</v>
      </c>
      <c r="FM127">
        <v>0</v>
      </c>
      <c r="FN127">
        <v>0</v>
      </c>
      <c r="FO127">
        <v>0</v>
      </c>
      <c r="FP127">
        <v>0</v>
      </c>
      <c r="FQ127">
        <v>0</v>
      </c>
      <c r="FR127">
        <v>0</v>
      </c>
      <c r="FS127">
        <v>0</v>
      </c>
      <c r="FT127">
        <v>0</v>
      </c>
      <c r="FU127">
        <v>0</v>
      </c>
      <c r="FV127">
        <v>0</v>
      </c>
      <c r="FW127">
        <v>0</v>
      </c>
      <c r="FX127">
        <v>0</v>
      </c>
      <c r="FY127">
        <v>0</v>
      </c>
      <c r="FZ127">
        <v>0</v>
      </c>
      <c r="GA127">
        <v>0</v>
      </c>
      <c r="GB127">
        <v>0</v>
      </c>
      <c r="GC127">
        <v>0</v>
      </c>
    </row>
    <row r="128" spans="1:185" x14ac:dyDescent="0.25">
      <c r="A128" t="s">
        <v>308</v>
      </c>
      <c r="B128" t="s">
        <v>309</v>
      </c>
      <c r="C128" s="20">
        <v>12412.62</v>
      </c>
      <c r="D128" s="21">
        <v>45736</v>
      </c>
      <c r="E128">
        <v>620.63</v>
      </c>
      <c r="F128">
        <v>1861.89</v>
      </c>
      <c r="G128">
        <v>9930.1</v>
      </c>
      <c r="H128" s="19"/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>
        <v>0</v>
      </c>
      <c r="EO128">
        <v>0</v>
      </c>
      <c r="EP128">
        <v>0</v>
      </c>
      <c r="EQ128">
        <v>0</v>
      </c>
      <c r="ER128">
        <v>0</v>
      </c>
      <c r="ES128">
        <v>0</v>
      </c>
      <c r="ET128">
        <v>0</v>
      </c>
      <c r="EU128">
        <v>0</v>
      </c>
      <c r="EV128">
        <v>0</v>
      </c>
      <c r="EW128">
        <v>0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0</v>
      </c>
      <c r="FE128">
        <v>0</v>
      </c>
      <c r="FF128">
        <v>0</v>
      </c>
      <c r="FG128">
        <v>0</v>
      </c>
      <c r="FH128">
        <v>0</v>
      </c>
      <c r="FI128">
        <v>0</v>
      </c>
      <c r="FJ128">
        <v>0</v>
      </c>
      <c r="FK128">
        <v>0</v>
      </c>
      <c r="FL128">
        <v>1861.89</v>
      </c>
      <c r="FM128">
        <v>0</v>
      </c>
      <c r="FN128">
        <v>0</v>
      </c>
      <c r="FO128">
        <v>0</v>
      </c>
      <c r="FP128">
        <v>0</v>
      </c>
      <c r="FQ128">
        <v>0</v>
      </c>
      <c r="FR128">
        <v>0</v>
      </c>
      <c r="FS128">
        <v>0</v>
      </c>
      <c r="FT128">
        <v>0</v>
      </c>
      <c r="FU128">
        <v>0</v>
      </c>
      <c r="FV128">
        <v>0</v>
      </c>
      <c r="FW128">
        <v>0</v>
      </c>
      <c r="FX128">
        <v>0</v>
      </c>
      <c r="FY128">
        <v>0</v>
      </c>
      <c r="FZ128">
        <v>0</v>
      </c>
      <c r="GA128">
        <v>0</v>
      </c>
      <c r="GB128">
        <v>0</v>
      </c>
      <c r="GC128">
        <v>0</v>
      </c>
    </row>
    <row r="129" spans="1:185" ht="12" customHeight="1" x14ac:dyDescent="0.25">
      <c r="A129" t="s">
        <v>231</v>
      </c>
      <c r="B129" t="s">
        <v>232</v>
      </c>
      <c r="C129" s="20">
        <v>1160.18</v>
      </c>
      <c r="D129" s="21">
        <v>45737</v>
      </c>
      <c r="E129">
        <v>58.01</v>
      </c>
      <c r="F129">
        <v>174.03</v>
      </c>
      <c r="G129">
        <v>928.14</v>
      </c>
      <c r="H129" s="19"/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174.03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>
        <v>0</v>
      </c>
      <c r="EN129">
        <v>0</v>
      </c>
      <c r="EO129">
        <v>0</v>
      </c>
      <c r="EP129">
        <v>0</v>
      </c>
      <c r="EQ129">
        <v>0</v>
      </c>
      <c r="ER129">
        <v>0</v>
      </c>
      <c r="ES129">
        <v>0</v>
      </c>
      <c r="ET129">
        <v>0</v>
      </c>
      <c r="EU129">
        <v>0</v>
      </c>
      <c r="EV129">
        <v>0</v>
      </c>
      <c r="EW129">
        <v>0</v>
      </c>
      <c r="EX129">
        <v>0</v>
      </c>
      <c r="EY129">
        <v>0</v>
      </c>
      <c r="EZ129">
        <v>0</v>
      </c>
      <c r="FA129">
        <v>0</v>
      </c>
      <c r="FB129">
        <v>0</v>
      </c>
      <c r="FC129">
        <v>0</v>
      </c>
      <c r="FD129">
        <v>0</v>
      </c>
      <c r="FE129">
        <v>0</v>
      </c>
      <c r="FF129">
        <v>0</v>
      </c>
      <c r="FG129">
        <v>0</v>
      </c>
      <c r="FH129">
        <v>0</v>
      </c>
      <c r="FI129">
        <v>0</v>
      </c>
      <c r="FJ129">
        <v>0</v>
      </c>
      <c r="FK129">
        <v>0</v>
      </c>
      <c r="FL129">
        <v>0</v>
      </c>
      <c r="FM129">
        <v>0</v>
      </c>
      <c r="FN129">
        <v>0</v>
      </c>
      <c r="FO129">
        <v>0</v>
      </c>
      <c r="FP129">
        <v>0</v>
      </c>
      <c r="FQ129">
        <v>0</v>
      </c>
      <c r="FR129">
        <v>0</v>
      </c>
      <c r="FS129">
        <v>0</v>
      </c>
      <c r="FT129">
        <v>0</v>
      </c>
      <c r="FU129">
        <v>0</v>
      </c>
      <c r="FV129">
        <v>0</v>
      </c>
      <c r="FW129">
        <v>0</v>
      </c>
      <c r="FX129">
        <v>0</v>
      </c>
      <c r="FY129">
        <v>0</v>
      </c>
      <c r="FZ129">
        <v>0</v>
      </c>
      <c r="GA129">
        <v>0</v>
      </c>
      <c r="GB129">
        <v>0</v>
      </c>
      <c r="GC129">
        <v>0</v>
      </c>
    </row>
    <row r="130" spans="1:185" x14ac:dyDescent="0.25">
      <c r="A130" t="s">
        <v>295</v>
      </c>
      <c r="B130" t="s">
        <v>296</v>
      </c>
      <c r="C130" s="20">
        <v>7851.69</v>
      </c>
      <c r="D130" s="21">
        <v>45740</v>
      </c>
      <c r="E130">
        <v>392.59</v>
      </c>
      <c r="F130">
        <v>1177.75</v>
      </c>
      <c r="G130">
        <v>6281.35</v>
      </c>
      <c r="H130" s="19"/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>
        <v>0</v>
      </c>
      <c r="EO130">
        <v>0</v>
      </c>
      <c r="EP130">
        <v>0</v>
      </c>
      <c r="EQ130">
        <v>0</v>
      </c>
      <c r="ER130">
        <v>0</v>
      </c>
      <c r="ES130">
        <v>0</v>
      </c>
      <c r="ET130">
        <v>0</v>
      </c>
      <c r="EU130">
        <v>0</v>
      </c>
      <c r="EV130">
        <v>0</v>
      </c>
      <c r="EW130">
        <v>0</v>
      </c>
      <c r="EX130">
        <v>0</v>
      </c>
      <c r="EY130">
        <v>0</v>
      </c>
      <c r="EZ130">
        <v>0</v>
      </c>
      <c r="FA130">
        <v>1177.75</v>
      </c>
      <c r="FB130">
        <v>0</v>
      </c>
      <c r="FC130">
        <v>0</v>
      </c>
      <c r="FD130">
        <v>0</v>
      </c>
      <c r="FE130">
        <v>0</v>
      </c>
      <c r="FF130">
        <v>0</v>
      </c>
      <c r="FG130">
        <v>0</v>
      </c>
      <c r="FH130">
        <v>0</v>
      </c>
      <c r="FI130">
        <v>0</v>
      </c>
      <c r="FJ130">
        <v>0</v>
      </c>
      <c r="FK130">
        <v>0</v>
      </c>
      <c r="FL130">
        <v>0</v>
      </c>
      <c r="FM130">
        <v>0</v>
      </c>
      <c r="FN130">
        <v>0</v>
      </c>
      <c r="FO130">
        <v>0</v>
      </c>
      <c r="FP130">
        <v>0</v>
      </c>
      <c r="FQ130">
        <v>0</v>
      </c>
      <c r="FR130">
        <v>0</v>
      </c>
      <c r="FS130">
        <v>0</v>
      </c>
      <c r="FT130">
        <v>0</v>
      </c>
      <c r="FU130">
        <v>0</v>
      </c>
      <c r="FV130">
        <v>0</v>
      </c>
      <c r="FW130">
        <v>0</v>
      </c>
      <c r="FX130">
        <v>0</v>
      </c>
      <c r="FY130">
        <v>0</v>
      </c>
      <c r="FZ130">
        <v>0</v>
      </c>
      <c r="GA130">
        <v>0</v>
      </c>
      <c r="GB130">
        <v>0</v>
      </c>
      <c r="GC130">
        <v>0</v>
      </c>
    </row>
    <row r="131" spans="1:185" x14ac:dyDescent="0.25">
      <c r="A131" t="s">
        <v>359</v>
      </c>
      <c r="B131" t="s">
        <v>360</v>
      </c>
      <c r="C131" s="20">
        <v>17155.22</v>
      </c>
      <c r="D131" s="21">
        <v>45740</v>
      </c>
      <c r="E131">
        <v>857.76</v>
      </c>
      <c r="F131">
        <v>2573.2800000000002</v>
      </c>
      <c r="G131">
        <v>13724.18</v>
      </c>
      <c r="H131" s="19"/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0</v>
      </c>
      <c r="DW131">
        <v>0</v>
      </c>
      <c r="DX131">
        <v>0</v>
      </c>
      <c r="DY131">
        <v>0</v>
      </c>
      <c r="DZ131">
        <v>0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>
        <v>0</v>
      </c>
      <c r="EO131">
        <v>0</v>
      </c>
      <c r="EP131">
        <v>0</v>
      </c>
      <c r="EQ131">
        <v>0</v>
      </c>
      <c r="ER131">
        <v>0</v>
      </c>
      <c r="ES131">
        <v>0</v>
      </c>
      <c r="ET131">
        <v>0</v>
      </c>
      <c r="EU131">
        <v>0</v>
      </c>
      <c r="EV131">
        <v>0</v>
      </c>
      <c r="EW131">
        <v>0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0</v>
      </c>
      <c r="FE131">
        <v>0</v>
      </c>
      <c r="FF131">
        <v>0</v>
      </c>
      <c r="FG131">
        <v>0</v>
      </c>
      <c r="FH131">
        <v>0</v>
      </c>
      <c r="FI131">
        <v>2573.2800000000002</v>
      </c>
      <c r="FJ131">
        <v>0</v>
      </c>
      <c r="FK131">
        <v>0</v>
      </c>
      <c r="FL131">
        <v>0</v>
      </c>
      <c r="FM131">
        <v>0</v>
      </c>
      <c r="FN131">
        <v>0</v>
      </c>
      <c r="FO131">
        <v>0</v>
      </c>
      <c r="FP131">
        <v>0</v>
      </c>
      <c r="FQ131">
        <v>0</v>
      </c>
      <c r="FR131">
        <v>0</v>
      </c>
      <c r="FS131">
        <v>0</v>
      </c>
      <c r="FT131">
        <v>0</v>
      </c>
      <c r="FU131">
        <v>0</v>
      </c>
      <c r="FV131">
        <v>0</v>
      </c>
      <c r="FW131">
        <v>0</v>
      </c>
      <c r="FX131">
        <v>0</v>
      </c>
      <c r="FY131">
        <v>0</v>
      </c>
      <c r="FZ131">
        <v>0</v>
      </c>
      <c r="GA131">
        <v>0</v>
      </c>
      <c r="GB131">
        <v>0</v>
      </c>
      <c r="GC131">
        <v>0</v>
      </c>
    </row>
    <row r="132" spans="1:185" x14ac:dyDescent="0.25">
      <c r="A132" t="s">
        <v>361</v>
      </c>
      <c r="B132" t="s">
        <v>362</v>
      </c>
      <c r="C132" s="20">
        <v>2500</v>
      </c>
      <c r="D132" s="21">
        <v>45741</v>
      </c>
      <c r="E132">
        <v>125</v>
      </c>
      <c r="F132">
        <v>0</v>
      </c>
      <c r="G132">
        <v>2375</v>
      </c>
      <c r="H132" s="19"/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O132">
        <v>0</v>
      </c>
      <c r="EP132">
        <v>0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0</v>
      </c>
      <c r="FG132">
        <v>0</v>
      </c>
      <c r="FH132">
        <v>0</v>
      </c>
      <c r="FI132">
        <v>0</v>
      </c>
      <c r="FJ132">
        <v>0</v>
      </c>
      <c r="FK132">
        <v>0</v>
      </c>
      <c r="FL132">
        <v>0</v>
      </c>
      <c r="FM132">
        <v>0</v>
      </c>
      <c r="FN132">
        <v>0</v>
      </c>
      <c r="FO132">
        <v>0</v>
      </c>
      <c r="FP132">
        <v>0</v>
      </c>
      <c r="FQ132">
        <v>0</v>
      </c>
      <c r="FR132">
        <v>0</v>
      </c>
      <c r="FS132">
        <v>0</v>
      </c>
      <c r="FT132">
        <v>0</v>
      </c>
      <c r="FU132">
        <v>0</v>
      </c>
      <c r="FV132">
        <v>0</v>
      </c>
      <c r="FW132">
        <v>0</v>
      </c>
      <c r="FX132">
        <v>0</v>
      </c>
      <c r="FY132">
        <v>0</v>
      </c>
      <c r="FZ132">
        <v>0</v>
      </c>
      <c r="GA132">
        <v>0</v>
      </c>
      <c r="GB132">
        <v>0</v>
      </c>
      <c r="GC132">
        <v>0</v>
      </c>
    </row>
    <row r="133" spans="1:185" x14ac:dyDescent="0.25">
      <c r="A133" t="s">
        <v>363</v>
      </c>
      <c r="B133" t="s">
        <v>364</v>
      </c>
      <c r="C133" s="20">
        <v>330989.31</v>
      </c>
      <c r="D133" s="21">
        <v>45744</v>
      </c>
      <c r="E133">
        <v>16549.46</v>
      </c>
      <c r="F133">
        <v>49648.4</v>
      </c>
      <c r="G133">
        <v>264791.45</v>
      </c>
      <c r="H133" s="19"/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>
        <v>0</v>
      </c>
      <c r="EO133">
        <v>0</v>
      </c>
      <c r="EP133">
        <v>0</v>
      </c>
      <c r="EQ133">
        <v>0</v>
      </c>
      <c r="ER133">
        <v>0</v>
      </c>
      <c r="ES133">
        <v>0</v>
      </c>
      <c r="ET133">
        <v>0</v>
      </c>
      <c r="EU133">
        <v>0</v>
      </c>
      <c r="EV133">
        <v>0</v>
      </c>
      <c r="EW133">
        <v>0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0</v>
      </c>
      <c r="FE133">
        <v>0</v>
      </c>
      <c r="FF133">
        <v>0</v>
      </c>
      <c r="FG133">
        <v>0</v>
      </c>
      <c r="FH133">
        <v>0</v>
      </c>
      <c r="FI133">
        <v>0</v>
      </c>
      <c r="FJ133">
        <v>0</v>
      </c>
      <c r="FK133">
        <v>0</v>
      </c>
      <c r="FL133">
        <v>0</v>
      </c>
      <c r="FM133">
        <v>0</v>
      </c>
      <c r="FN133">
        <v>0</v>
      </c>
      <c r="FO133">
        <v>0</v>
      </c>
      <c r="FP133">
        <v>0</v>
      </c>
      <c r="FQ133">
        <v>0</v>
      </c>
      <c r="FR133">
        <v>0</v>
      </c>
      <c r="FS133">
        <v>0</v>
      </c>
      <c r="FT133">
        <v>0</v>
      </c>
      <c r="FU133">
        <v>0</v>
      </c>
      <c r="FV133">
        <v>0</v>
      </c>
      <c r="FW133">
        <v>0</v>
      </c>
      <c r="FX133">
        <v>0</v>
      </c>
      <c r="FY133">
        <v>0</v>
      </c>
      <c r="FZ133">
        <v>0</v>
      </c>
      <c r="GA133">
        <v>0</v>
      </c>
      <c r="GB133">
        <v>49648.4</v>
      </c>
      <c r="GC133">
        <v>0</v>
      </c>
    </row>
    <row r="134" spans="1:185" x14ac:dyDescent="0.25">
      <c r="A134" t="s">
        <v>365</v>
      </c>
      <c r="B134" t="s">
        <v>366</v>
      </c>
      <c r="C134" s="20">
        <v>5000</v>
      </c>
      <c r="D134" s="21">
        <v>45747</v>
      </c>
      <c r="E134">
        <v>250</v>
      </c>
      <c r="F134">
        <v>252.67</v>
      </c>
      <c r="G134">
        <v>4497.33</v>
      </c>
      <c r="H134" s="19"/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252.67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0</v>
      </c>
      <c r="DW134">
        <v>0</v>
      </c>
      <c r="DX134">
        <v>0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>
        <v>0</v>
      </c>
      <c r="EN134">
        <v>0</v>
      </c>
      <c r="EO134">
        <v>0</v>
      </c>
      <c r="EP134">
        <v>0</v>
      </c>
      <c r="EQ134">
        <v>0</v>
      </c>
      <c r="ER134">
        <v>0</v>
      </c>
      <c r="ES134">
        <v>0</v>
      </c>
      <c r="ET134">
        <v>0</v>
      </c>
      <c r="EU134">
        <v>0</v>
      </c>
      <c r="EV134">
        <v>0</v>
      </c>
      <c r="EW134">
        <v>0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0</v>
      </c>
      <c r="FE134">
        <v>0</v>
      </c>
      <c r="FF134">
        <v>0</v>
      </c>
      <c r="FG134">
        <v>0</v>
      </c>
      <c r="FH134">
        <v>0</v>
      </c>
      <c r="FI134">
        <v>0</v>
      </c>
      <c r="FJ134">
        <v>0</v>
      </c>
      <c r="FK134">
        <v>0</v>
      </c>
      <c r="FL134">
        <v>0</v>
      </c>
      <c r="FM134">
        <v>0</v>
      </c>
      <c r="FN134">
        <v>0</v>
      </c>
      <c r="FO134">
        <v>0</v>
      </c>
      <c r="FP134">
        <v>0</v>
      </c>
      <c r="FQ134">
        <v>0</v>
      </c>
      <c r="FR134">
        <v>0</v>
      </c>
      <c r="FS134">
        <v>0</v>
      </c>
      <c r="FT134">
        <v>0</v>
      </c>
      <c r="FU134">
        <v>0</v>
      </c>
      <c r="FV134">
        <v>0</v>
      </c>
      <c r="FW134">
        <v>0</v>
      </c>
      <c r="FX134">
        <v>0</v>
      </c>
      <c r="FY134">
        <v>0</v>
      </c>
      <c r="FZ134">
        <v>0</v>
      </c>
      <c r="GA134">
        <v>0</v>
      </c>
      <c r="GB134">
        <v>0</v>
      </c>
      <c r="GC134">
        <v>0</v>
      </c>
    </row>
    <row r="135" spans="1:185" x14ac:dyDescent="0.25">
      <c r="A135" t="s">
        <v>265</v>
      </c>
      <c r="B135" t="s">
        <v>266</v>
      </c>
      <c r="C135" s="20">
        <v>5000</v>
      </c>
      <c r="D135" s="21">
        <v>45747</v>
      </c>
      <c r="E135">
        <v>250</v>
      </c>
      <c r="F135">
        <v>1250</v>
      </c>
      <c r="G135">
        <v>3500</v>
      </c>
      <c r="H135" s="19"/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1250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>
        <v>0</v>
      </c>
      <c r="EO135">
        <v>0</v>
      </c>
      <c r="EP135">
        <v>0</v>
      </c>
      <c r="EQ135">
        <v>0</v>
      </c>
      <c r="ER135">
        <v>0</v>
      </c>
      <c r="ES135">
        <v>0</v>
      </c>
      <c r="ET135">
        <v>0</v>
      </c>
      <c r="EU135">
        <v>0</v>
      </c>
      <c r="EV135">
        <v>0</v>
      </c>
      <c r="EW135">
        <v>0</v>
      </c>
      <c r="EX135">
        <v>0</v>
      </c>
      <c r="EY135">
        <v>0</v>
      </c>
      <c r="EZ135">
        <v>0</v>
      </c>
      <c r="FA135">
        <v>0</v>
      </c>
      <c r="FB135">
        <v>0</v>
      </c>
      <c r="FC135">
        <v>0</v>
      </c>
      <c r="FD135">
        <v>0</v>
      </c>
      <c r="FE135">
        <v>0</v>
      </c>
      <c r="FF135">
        <v>0</v>
      </c>
      <c r="FG135">
        <v>0</v>
      </c>
      <c r="FH135">
        <v>0</v>
      </c>
      <c r="FI135">
        <v>0</v>
      </c>
      <c r="FJ135">
        <v>0</v>
      </c>
      <c r="FK135">
        <v>0</v>
      </c>
      <c r="FL135">
        <v>0</v>
      </c>
      <c r="FM135">
        <v>0</v>
      </c>
      <c r="FN135">
        <v>0</v>
      </c>
      <c r="FO135">
        <v>0</v>
      </c>
      <c r="FP135">
        <v>0</v>
      </c>
      <c r="FQ135">
        <v>0</v>
      </c>
      <c r="FR135">
        <v>0</v>
      </c>
      <c r="FS135">
        <v>0</v>
      </c>
      <c r="FT135">
        <v>0</v>
      </c>
      <c r="FU135">
        <v>0</v>
      </c>
      <c r="FV135">
        <v>0</v>
      </c>
      <c r="FW135">
        <v>0</v>
      </c>
      <c r="FX135">
        <v>0</v>
      </c>
      <c r="FY135">
        <v>0</v>
      </c>
      <c r="FZ135">
        <v>0</v>
      </c>
      <c r="GA135">
        <v>0</v>
      </c>
      <c r="GB135">
        <v>0</v>
      </c>
      <c r="GC135">
        <v>0</v>
      </c>
    </row>
    <row r="136" spans="1:185" s="9" customFormat="1" ht="15" x14ac:dyDescent="0.25">
      <c r="C136" s="34">
        <f>SUM(C2:C135)</f>
        <v>3222231.0600000005</v>
      </c>
      <c r="D136" s="28"/>
      <c r="E136" s="35">
        <f>SUM(E2:E135)</f>
        <v>161111.50999999998</v>
      </c>
      <c r="F136" s="35">
        <f>SUM(F2:F135)</f>
        <v>595931.70750000037</v>
      </c>
      <c r="G136" s="35">
        <f>SUM(G2:G135)</f>
        <v>2465187.8319999999</v>
      </c>
      <c r="H136" s="41"/>
      <c r="I136" s="35">
        <f>SUM(I2:I135)</f>
        <v>14893.599999999999</v>
      </c>
      <c r="J136" s="9">
        <f t="shared" ref="J136:BU136" si="0">SUM(J2:J135)</f>
        <v>0</v>
      </c>
      <c r="K136" s="35">
        <f t="shared" si="0"/>
        <v>5991.35</v>
      </c>
      <c r="L136" s="35">
        <f t="shared" si="0"/>
        <v>2930.27</v>
      </c>
      <c r="M136" s="35">
        <f t="shared" si="0"/>
        <v>5809.69</v>
      </c>
      <c r="N136" s="35">
        <f t="shared" si="0"/>
        <v>2313.42</v>
      </c>
      <c r="O136" s="35">
        <f t="shared" si="0"/>
        <v>111.05999999999999</v>
      </c>
      <c r="P136" s="35">
        <f t="shared" si="0"/>
        <v>57428.91</v>
      </c>
      <c r="Q136" s="35">
        <f t="shared" si="0"/>
        <v>0</v>
      </c>
      <c r="R136" s="35">
        <f t="shared" si="0"/>
        <v>791.38</v>
      </c>
      <c r="S136" s="35">
        <f t="shared" si="0"/>
        <v>0</v>
      </c>
      <c r="T136" s="35">
        <f t="shared" si="0"/>
        <v>4153.12</v>
      </c>
      <c r="U136" s="35">
        <f t="shared" si="0"/>
        <v>0</v>
      </c>
      <c r="V136" s="35">
        <f t="shared" si="0"/>
        <v>4231.95</v>
      </c>
      <c r="W136" s="35">
        <f t="shared" si="0"/>
        <v>0</v>
      </c>
      <c r="X136" s="35">
        <f t="shared" si="0"/>
        <v>0</v>
      </c>
      <c r="Y136" s="35">
        <f t="shared" si="0"/>
        <v>0</v>
      </c>
      <c r="Z136" s="35">
        <f t="shared" si="0"/>
        <v>0</v>
      </c>
      <c r="AA136" s="35">
        <f t="shared" si="0"/>
        <v>7233.38</v>
      </c>
      <c r="AB136" s="35">
        <f t="shared" si="0"/>
        <v>0</v>
      </c>
      <c r="AC136" s="35">
        <f t="shared" si="0"/>
        <v>5126.88</v>
      </c>
      <c r="AD136" s="35">
        <f t="shared" si="0"/>
        <v>0</v>
      </c>
      <c r="AE136" s="35">
        <f t="shared" si="0"/>
        <v>0</v>
      </c>
      <c r="AF136" s="35">
        <f t="shared" si="0"/>
        <v>300.68</v>
      </c>
      <c r="AG136" s="35">
        <f t="shared" si="0"/>
        <v>0</v>
      </c>
      <c r="AH136" s="35">
        <f t="shared" si="0"/>
        <v>0</v>
      </c>
      <c r="AI136" s="35">
        <f t="shared" si="0"/>
        <v>5636.71</v>
      </c>
      <c r="AJ136" s="35">
        <f t="shared" si="0"/>
        <v>0</v>
      </c>
      <c r="AK136" s="35">
        <f t="shared" si="0"/>
        <v>0</v>
      </c>
      <c r="AL136" s="35">
        <f t="shared" si="0"/>
        <v>0</v>
      </c>
      <c r="AM136" s="35">
        <f t="shared" si="0"/>
        <v>0</v>
      </c>
      <c r="AN136" s="35">
        <f t="shared" si="0"/>
        <v>20281.03</v>
      </c>
      <c r="AO136" s="35">
        <f t="shared" si="0"/>
        <v>338.18</v>
      </c>
      <c r="AP136" s="35">
        <f t="shared" si="0"/>
        <v>0</v>
      </c>
      <c r="AQ136" s="35">
        <f t="shared" si="0"/>
        <v>0</v>
      </c>
      <c r="AR136" s="35">
        <f t="shared" si="0"/>
        <v>0</v>
      </c>
      <c r="AS136" s="35">
        <f t="shared" si="0"/>
        <v>4096.1099999999997</v>
      </c>
      <c r="AT136" s="35">
        <f t="shared" si="0"/>
        <v>0</v>
      </c>
      <c r="AU136" s="35">
        <f t="shared" si="0"/>
        <v>0</v>
      </c>
      <c r="AV136" s="35">
        <f t="shared" si="0"/>
        <v>0</v>
      </c>
      <c r="AW136" s="35">
        <f t="shared" si="0"/>
        <v>0</v>
      </c>
      <c r="AX136" s="35">
        <f t="shared" si="0"/>
        <v>0</v>
      </c>
      <c r="AY136" s="35">
        <f t="shared" si="0"/>
        <v>0</v>
      </c>
      <c r="AZ136" s="35">
        <f t="shared" si="0"/>
        <v>0</v>
      </c>
      <c r="BA136" s="35">
        <f t="shared" si="0"/>
        <v>0</v>
      </c>
      <c r="BB136" s="35">
        <f t="shared" si="0"/>
        <v>0</v>
      </c>
      <c r="BC136" s="35">
        <f t="shared" si="0"/>
        <v>0</v>
      </c>
      <c r="BD136" s="35">
        <f t="shared" si="0"/>
        <v>0</v>
      </c>
      <c r="BE136" s="35">
        <f t="shared" si="0"/>
        <v>5478.07</v>
      </c>
      <c r="BF136" s="35">
        <f t="shared" si="0"/>
        <v>0</v>
      </c>
      <c r="BG136" s="35">
        <f t="shared" si="0"/>
        <v>0</v>
      </c>
      <c r="BH136" s="35">
        <f t="shared" si="0"/>
        <v>0</v>
      </c>
      <c r="BI136" s="35">
        <f t="shared" si="0"/>
        <v>0</v>
      </c>
      <c r="BJ136" s="35">
        <f t="shared" si="0"/>
        <v>0</v>
      </c>
      <c r="BK136" s="35">
        <f t="shared" si="0"/>
        <v>0</v>
      </c>
      <c r="BL136" s="35">
        <f t="shared" si="0"/>
        <v>0</v>
      </c>
      <c r="BM136" s="35">
        <f t="shared" si="0"/>
        <v>0</v>
      </c>
      <c r="BN136" s="35">
        <f t="shared" si="0"/>
        <v>0</v>
      </c>
      <c r="BO136" s="35">
        <f t="shared" si="0"/>
        <v>0</v>
      </c>
      <c r="BP136" s="35">
        <f t="shared" si="0"/>
        <v>0</v>
      </c>
      <c r="BQ136" s="35">
        <f t="shared" si="0"/>
        <v>0</v>
      </c>
      <c r="BR136" s="35">
        <f t="shared" si="0"/>
        <v>2707.2</v>
      </c>
      <c r="BS136" s="35">
        <f t="shared" si="0"/>
        <v>0</v>
      </c>
      <c r="BT136" s="35">
        <f t="shared" si="0"/>
        <v>0</v>
      </c>
      <c r="BU136" s="35">
        <f t="shared" si="0"/>
        <v>0</v>
      </c>
      <c r="BV136" s="35">
        <f t="shared" ref="BV136:EG136" si="1">SUM(BV2:BV135)</f>
        <v>111704.73</v>
      </c>
      <c r="BW136" s="35">
        <f t="shared" si="1"/>
        <v>0</v>
      </c>
      <c r="BX136" s="35">
        <f t="shared" si="1"/>
        <v>0</v>
      </c>
      <c r="BY136" s="35">
        <f>SUM(BY2:BY135)</f>
        <v>615.98</v>
      </c>
      <c r="BZ136" s="35">
        <f t="shared" si="1"/>
        <v>0</v>
      </c>
      <c r="CA136" s="35">
        <f t="shared" si="1"/>
        <v>0</v>
      </c>
      <c r="CB136" s="35">
        <f t="shared" si="1"/>
        <v>3903.04</v>
      </c>
      <c r="CC136" s="35">
        <f t="shared" si="1"/>
        <v>0</v>
      </c>
      <c r="CD136" s="35">
        <f t="shared" si="1"/>
        <v>0</v>
      </c>
      <c r="CE136" s="35">
        <f t="shared" si="1"/>
        <v>13345.56</v>
      </c>
      <c r="CF136" s="35">
        <f t="shared" si="1"/>
        <v>0</v>
      </c>
      <c r="CG136" s="35">
        <f t="shared" si="1"/>
        <v>0</v>
      </c>
      <c r="CH136" s="35">
        <f t="shared" si="1"/>
        <v>0</v>
      </c>
      <c r="CI136" s="35">
        <f t="shared" si="1"/>
        <v>0</v>
      </c>
      <c r="CJ136" s="35">
        <f t="shared" si="1"/>
        <v>0</v>
      </c>
      <c r="CK136" s="35">
        <f t="shared" si="1"/>
        <v>1224.5</v>
      </c>
      <c r="CL136" s="35">
        <f t="shared" si="1"/>
        <v>0</v>
      </c>
      <c r="CM136" s="35">
        <f t="shared" si="1"/>
        <v>1114.6300000000001</v>
      </c>
      <c r="CN136" s="35">
        <f t="shared" si="1"/>
        <v>51.71</v>
      </c>
      <c r="CO136" s="35">
        <f t="shared" si="1"/>
        <v>5173.93</v>
      </c>
      <c r="CP136" s="35">
        <f t="shared" si="1"/>
        <v>0</v>
      </c>
      <c r="CQ136" s="35">
        <f t="shared" si="1"/>
        <v>0</v>
      </c>
      <c r="CR136" s="35">
        <f t="shared" si="1"/>
        <v>0</v>
      </c>
      <c r="CS136" s="35">
        <f t="shared" si="1"/>
        <v>0</v>
      </c>
      <c r="CT136" s="35">
        <f t="shared" si="1"/>
        <v>252.67</v>
      </c>
      <c r="CU136" s="35">
        <f t="shared" si="1"/>
        <v>3135.63</v>
      </c>
      <c r="CV136" s="35">
        <f t="shared" si="1"/>
        <v>0</v>
      </c>
      <c r="CW136" s="35">
        <f t="shared" si="1"/>
        <v>0</v>
      </c>
      <c r="CX136" s="35">
        <f t="shared" si="1"/>
        <v>0</v>
      </c>
      <c r="CY136" s="35">
        <f t="shared" si="1"/>
        <v>0</v>
      </c>
      <c r="CZ136" s="35">
        <f t="shared" si="1"/>
        <v>922.13</v>
      </c>
      <c r="DA136" s="35">
        <f t="shared" si="1"/>
        <v>0</v>
      </c>
      <c r="DB136" s="35">
        <f t="shared" si="1"/>
        <v>0</v>
      </c>
      <c r="DC136" s="35">
        <f t="shared" si="1"/>
        <v>2433.14</v>
      </c>
      <c r="DD136" s="35">
        <f t="shared" si="1"/>
        <v>1847.73</v>
      </c>
      <c r="DE136" s="35">
        <f t="shared" si="1"/>
        <v>0</v>
      </c>
      <c r="DF136" s="35">
        <f t="shared" si="1"/>
        <v>0</v>
      </c>
      <c r="DG136" s="35">
        <f t="shared" si="1"/>
        <v>0</v>
      </c>
      <c r="DH136" s="35">
        <f t="shared" si="1"/>
        <v>0</v>
      </c>
      <c r="DI136" s="35">
        <f t="shared" si="1"/>
        <v>0</v>
      </c>
      <c r="DJ136" s="35">
        <f t="shared" si="1"/>
        <v>0</v>
      </c>
      <c r="DK136" s="35">
        <f t="shared" si="1"/>
        <v>4529.9799999999996</v>
      </c>
      <c r="DL136" s="35">
        <f t="shared" si="1"/>
        <v>0</v>
      </c>
      <c r="DM136" s="35">
        <f t="shared" si="1"/>
        <v>0</v>
      </c>
      <c r="DN136" s="35">
        <f t="shared" si="1"/>
        <v>84375.5</v>
      </c>
      <c r="DO136" s="35">
        <f t="shared" si="1"/>
        <v>284.01</v>
      </c>
      <c r="DP136" s="35">
        <f t="shared" si="1"/>
        <v>0</v>
      </c>
      <c r="DQ136" s="35">
        <f t="shared" si="1"/>
        <v>0</v>
      </c>
      <c r="DR136" s="35">
        <f t="shared" si="1"/>
        <v>10568.19</v>
      </c>
      <c r="DS136" s="35">
        <f t="shared" si="1"/>
        <v>0</v>
      </c>
      <c r="DT136" s="35">
        <f t="shared" si="1"/>
        <v>0</v>
      </c>
      <c r="DU136" s="35">
        <f t="shared" si="1"/>
        <v>0</v>
      </c>
      <c r="DV136" s="35">
        <f t="shared" si="1"/>
        <v>0</v>
      </c>
      <c r="DW136" s="35">
        <f t="shared" si="1"/>
        <v>0</v>
      </c>
      <c r="DX136" s="35">
        <f t="shared" si="1"/>
        <v>0</v>
      </c>
      <c r="DY136" s="35">
        <f t="shared" si="1"/>
        <v>0</v>
      </c>
      <c r="DZ136" s="35">
        <f t="shared" si="1"/>
        <v>1417.93</v>
      </c>
      <c r="EA136" s="35">
        <f t="shared" si="1"/>
        <v>0</v>
      </c>
      <c r="EB136" s="35">
        <f t="shared" si="1"/>
        <v>0</v>
      </c>
      <c r="EC136" s="35">
        <f t="shared" si="1"/>
        <v>0</v>
      </c>
      <c r="ED136" s="35">
        <f t="shared" si="1"/>
        <v>0</v>
      </c>
      <c r="EE136" s="35">
        <f t="shared" si="1"/>
        <v>0</v>
      </c>
      <c r="EF136" s="35">
        <f t="shared" si="1"/>
        <v>0</v>
      </c>
      <c r="EG136" s="35">
        <f t="shared" si="1"/>
        <v>0</v>
      </c>
      <c r="EH136" s="35">
        <f t="shared" ref="EH136:GC136" si="2">SUM(EH2:EH135)</f>
        <v>0</v>
      </c>
      <c r="EI136" s="35">
        <f t="shared" si="2"/>
        <v>0</v>
      </c>
      <c r="EJ136" s="35">
        <f t="shared" si="2"/>
        <v>2499.9899999999998</v>
      </c>
      <c r="EK136" s="35">
        <f t="shared" si="2"/>
        <v>750</v>
      </c>
      <c r="EL136" s="35">
        <f t="shared" si="2"/>
        <v>0</v>
      </c>
      <c r="EM136" s="35">
        <f t="shared" si="2"/>
        <v>0</v>
      </c>
      <c r="EN136" s="35">
        <f t="shared" si="2"/>
        <v>0</v>
      </c>
      <c r="EO136" s="35">
        <f t="shared" si="2"/>
        <v>0</v>
      </c>
      <c r="EP136" s="35">
        <f t="shared" si="2"/>
        <v>0</v>
      </c>
      <c r="EQ136" s="35">
        <f t="shared" si="2"/>
        <v>0</v>
      </c>
      <c r="ER136" s="35">
        <f t="shared" si="2"/>
        <v>0</v>
      </c>
      <c r="ES136" s="35">
        <f t="shared" si="2"/>
        <v>0</v>
      </c>
      <c r="ET136" s="37">
        <f t="shared" si="2"/>
        <v>18308.140000000003</v>
      </c>
      <c r="EU136" s="35">
        <f t="shared" si="2"/>
        <v>18420.54</v>
      </c>
      <c r="EV136" s="35">
        <f t="shared" si="2"/>
        <v>0</v>
      </c>
      <c r="EW136" s="35">
        <f t="shared" si="2"/>
        <v>0</v>
      </c>
      <c r="EX136" s="35">
        <f t="shared" si="2"/>
        <v>0</v>
      </c>
      <c r="EY136" s="35">
        <f t="shared" si="2"/>
        <v>2452.8000000000002</v>
      </c>
      <c r="EZ136" s="35">
        <f t="shared" si="2"/>
        <v>0</v>
      </c>
      <c r="FA136" s="35">
        <f t="shared" si="2"/>
        <v>2355.5</v>
      </c>
      <c r="FB136" s="35">
        <f t="shared" si="2"/>
        <v>1067.3</v>
      </c>
      <c r="FC136" s="35">
        <f t="shared" si="2"/>
        <v>0</v>
      </c>
      <c r="FD136" s="35">
        <f t="shared" si="2"/>
        <v>0</v>
      </c>
      <c r="FE136" s="35">
        <f t="shared" si="2"/>
        <v>0</v>
      </c>
      <c r="FF136" s="35">
        <f t="shared" si="2"/>
        <v>623.14</v>
      </c>
      <c r="FG136" s="35">
        <f t="shared" si="2"/>
        <v>15781.698</v>
      </c>
      <c r="FH136" s="35">
        <f t="shared" si="2"/>
        <v>0</v>
      </c>
      <c r="FI136" s="35">
        <f t="shared" si="2"/>
        <v>2573.2800000000002</v>
      </c>
      <c r="FJ136" s="35">
        <f t="shared" si="2"/>
        <v>0</v>
      </c>
      <c r="FK136" s="35">
        <f t="shared" si="2"/>
        <v>21645.02</v>
      </c>
      <c r="FL136" s="35">
        <f t="shared" si="2"/>
        <v>5061.7300000000005</v>
      </c>
      <c r="FM136" s="35">
        <f t="shared" si="2"/>
        <v>10418.879999999999</v>
      </c>
      <c r="FN136" s="35">
        <f t="shared" si="2"/>
        <v>0</v>
      </c>
      <c r="FO136" s="35">
        <f t="shared" si="2"/>
        <v>3900.7694999999999</v>
      </c>
      <c r="FP136" s="35">
        <f t="shared" si="2"/>
        <v>0</v>
      </c>
      <c r="FQ136" s="35">
        <f t="shared" si="2"/>
        <v>0</v>
      </c>
      <c r="FR136" s="35">
        <f t="shared" si="2"/>
        <v>0</v>
      </c>
      <c r="FS136" s="35">
        <f t="shared" si="2"/>
        <v>0</v>
      </c>
      <c r="FT136" s="35">
        <f t="shared" si="2"/>
        <v>0</v>
      </c>
      <c r="FU136" s="35">
        <f t="shared" si="2"/>
        <v>0</v>
      </c>
      <c r="FV136" s="35">
        <f t="shared" si="2"/>
        <v>0</v>
      </c>
      <c r="FW136" s="35">
        <f t="shared" si="2"/>
        <v>0</v>
      </c>
      <c r="FX136" s="35">
        <f t="shared" si="2"/>
        <v>0</v>
      </c>
      <c r="FY136" s="35">
        <f t="shared" si="2"/>
        <v>0</v>
      </c>
      <c r="FZ136" s="35">
        <f t="shared" si="2"/>
        <v>0</v>
      </c>
      <c r="GA136" s="35">
        <f t="shared" si="2"/>
        <v>0</v>
      </c>
      <c r="GB136" s="35">
        <f t="shared" si="2"/>
        <v>93318.94</v>
      </c>
      <c r="GC136" s="35">
        <f t="shared" si="2"/>
        <v>0</v>
      </c>
    </row>
    <row r="137" spans="1:185" x14ac:dyDescent="0.25">
      <c r="C137" s="20"/>
      <c r="D137" s="21"/>
      <c r="F137" s="38">
        <v>8.57</v>
      </c>
      <c r="H137" s="19"/>
      <c r="O137" s="38">
        <v>8.57</v>
      </c>
      <c r="W137">
        <v>63.1</v>
      </c>
      <c r="DR137" s="24">
        <v>769.41</v>
      </c>
      <c r="ET137" s="24">
        <v>17205.2</v>
      </c>
    </row>
    <row r="138" spans="1:185" ht="15.6" customHeight="1" x14ac:dyDescent="0.25">
      <c r="C138" s="20"/>
      <c r="D138" s="21"/>
      <c r="F138" s="38">
        <v>63.1</v>
      </c>
      <c r="H138" s="19"/>
      <c r="O138" s="39">
        <f>O136+O137</f>
        <v>119.63</v>
      </c>
      <c r="P138" s="9"/>
      <c r="W138" s="25">
        <f>W136+W137</f>
        <v>63.1</v>
      </c>
      <c r="DR138" s="25">
        <f>DR136-DR137</f>
        <v>9798.7800000000007</v>
      </c>
      <c r="ET138" s="25">
        <f>ET136-ET137</f>
        <v>1102.9400000000023</v>
      </c>
    </row>
    <row r="139" spans="1:185" ht="15.6" customHeight="1" x14ac:dyDescent="0.25">
      <c r="C139" s="20"/>
      <c r="D139" s="21"/>
      <c r="F139" s="40">
        <v>17205.2</v>
      </c>
      <c r="H139" s="19"/>
      <c r="O139" s="9"/>
      <c r="W139" s="9"/>
      <c r="DR139" s="9"/>
      <c r="ET139" s="9"/>
    </row>
    <row r="140" spans="1:185" ht="15.6" customHeight="1" x14ac:dyDescent="0.25">
      <c r="C140" s="20"/>
      <c r="D140" s="21"/>
      <c r="F140" s="40">
        <v>769.41</v>
      </c>
      <c r="H140" s="19"/>
      <c r="O140" s="9"/>
      <c r="W140" s="9"/>
      <c r="DR140" s="9"/>
      <c r="ET140" s="9"/>
    </row>
    <row r="141" spans="1:185" ht="15.6" customHeight="1" x14ac:dyDescent="0.25">
      <c r="C141" s="20"/>
      <c r="D141" s="21"/>
      <c r="F141" s="36">
        <f>SUM(F136+F137+F138-F139-F140)</f>
        <v>578028.76750000031</v>
      </c>
      <c r="H141" s="19"/>
      <c r="O141" s="9"/>
      <c r="W141" s="9"/>
      <c r="DR141" s="9"/>
      <c r="ET141" s="9"/>
    </row>
    <row r="142" spans="1:185" ht="15.6" customHeight="1" x14ac:dyDescent="0.25">
      <c r="C142" s="20"/>
      <c r="D142" s="21"/>
      <c r="H142" s="19"/>
      <c r="O142" s="9"/>
      <c r="W142" s="9"/>
      <c r="DR142" s="9"/>
      <c r="ET142" s="9"/>
    </row>
    <row r="143" spans="1:185" s="9" customFormat="1" ht="15" x14ac:dyDescent="0.25">
      <c r="A143" s="9" t="s">
        <v>367</v>
      </c>
      <c r="C143" s="27"/>
      <c r="D143" s="28"/>
      <c r="H143" s="26"/>
    </row>
    <row r="144" spans="1:185" x14ac:dyDescent="0.25">
      <c r="A144" t="s">
        <v>368</v>
      </c>
      <c r="C144" s="20"/>
      <c r="D144" s="21">
        <v>45742</v>
      </c>
      <c r="E144">
        <v>0</v>
      </c>
      <c r="F144">
        <v>51615.6</v>
      </c>
      <c r="G144">
        <v>-51615.6</v>
      </c>
      <c r="H144" s="19"/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>
        <v>0</v>
      </c>
      <c r="EO144">
        <v>0</v>
      </c>
      <c r="EP144">
        <v>0</v>
      </c>
      <c r="EQ144">
        <v>0</v>
      </c>
      <c r="ER144">
        <v>0</v>
      </c>
      <c r="ES144">
        <v>0</v>
      </c>
      <c r="ET144">
        <v>0</v>
      </c>
      <c r="EU144">
        <v>0</v>
      </c>
      <c r="EV144">
        <v>0</v>
      </c>
      <c r="EW144">
        <v>0</v>
      </c>
      <c r="EX144">
        <v>0</v>
      </c>
      <c r="EY144">
        <v>0</v>
      </c>
      <c r="EZ144">
        <v>0</v>
      </c>
      <c r="FA144">
        <v>0</v>
      </c>
      <c r="FB144">
        <v>0</v>
      </c>
      <c r="FC144">
        <v>0</v>
      </c>
      <c r="FD144">
        <v>0</v>
      </c>
      <c r="FE144">
        <v>0</v>
      </c>
      <c r="FF144">
        <v>0</v>
      </c>
      <c r="FG144">
        <v>0</v>
      </c>
      <c r="FH144">
        <v>0</v>
      </c>
      <c r="FI144">
        <v>0</v>
      </c>
      <c r="FJ144">
        <v>0</v>
      </c>
      <c r="FK144">
        <v>0</v>
      </c>
      <c r="FL144">
        <v>0</v>
      </c>
      <c r="FM144">
        <v>0</v>
      </c>
      <c r="FN144">
        <v>0</v>
      </c>
      <c r="FO144">
        <v>0</v>
      </c>
      <c r="FP144">
        <v>0</v>
      </c>
      <c r="FQ144">
        <v>0</v>
      </c>
      <c r="FR144">
        <v>0</v>
      </c>
      <c r="FS144">
        <v>0</v>
      </c>
      <c r="FT144">
        <v>0</v>
      </c>
      <c r="FU144">
        <v>0</v>
      </c>
      <c r="FV144">
        <v>0</v>
      </c>
      <c r="FW144">
        <v>0</v>
      </c>
      <c r="FX144">
        <v>0</v>
      </c>
      <c r="FY144">
        <v>0</v>
      </c>
      <c r="FZ144">
        <v>0</v>
      </c>
      <c r="GA144">
        <v>0</v>
      </c>
      <c r="GB144">
        <v>0</v>
      </c>
      <c r="GC144">
        <v>0</v>
      </c>
    </row>
    <row r="145" spans="1:185" x14ac:dyDescent="0.25">
      <c r="A145" t="s">
        <v>368</v>
      </c>
      <c r="C145" s="20"/>
      <c r="D145" s="21">
        <v>45742</v>
      </c>
      <c r="E145">
        <v>0</v>
      </c>
      <c r="F145">
        <v>58299.7</v>
      </c>
      <c r="G145">
        <v>-58299.7</v>
      </c>
      <c r="H145" s="19"/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0</v>
      </c>
      <c r="DV145">
        <v>0</v>
      </c>
      <c r="DW145">
        <v>0</v>
      </c>
      <c r="DX145">
        <v>0</v>
      </c>
      <c r="DY145">
        <v>0</v>
      </c>
      <c r="DZ145">
        <v>0</v>
      </c>
      <c r="EA145">
        <v>0</v>
      </c>
      <c r="EB145">
        <v>0</v>
      </c>
      <c r="EC145">
        <v>0</v>
      </c>
      <c r="ED145">
        <v>0</v>
      </c>
      <c r="EE145">
        <v>0</v>
      </c>
      <c r="EF145">
        <v>0</v>
      </c>
      <c r="EG145">
        <v>0</v>
      </c>
      <c r="EH145">
        <v>0</v>
      </c>
      <c r="EI145">
        <v>0</v>
      </c>
      <c r="EJ145">
        <v>0</v>
      </c>
      <c r="EK145">
        <v>0</v>
      </c>
      <c r="EL145">
        <v>0</v>
      </c>
      <c r="EM145">
        <v>0</v>
      </c>
      <c r="EN145">
        <v>0</v>
      </c>
      <c r="EO145">
        <v>0</v>
      </c>
      <c r="EP145">
        <v>0</v>
      </c>
      <c r="EQ145">
        <v>0</v>
      </c>
      <c r="ER145">
        <v>0</v>
      </c>
      <c r="ES145">
        <v>0</v>
      </c>
      <c r="ET145">
        <v>0</v>
      </c>
      <c r="EU145">
        <v>0</v>
      </c>
      <c r="EV145">
        <v>0</v>
      </c>
      <c r="EW145">
        <v>0</v>
      </c>
      <c r="EX145">
        <v>0</v>
      </c>
      <c r="EY145">
        <v>0</v>
      </c>
      <c r="EZ145">
        <v>0</v>
      </c>
      <c r="FA145">
        <v>0</v>
      </c>
      <c r="FB145">
        <v>0</v>
      </c>
      <c r="FC145">
        <v>0</v>
      </c>
      <c r="FD145">
        <v>0</v>
      </c>
      <c r="FE145">
        <v>0</v>
      </c>
      <c r="FF145">
        <v>0</v>
      </c>
      <c r="FG145">
        <v>0</v>
      </c>
      <c r="FH145">
        <v>0</v>
      </c>
      <c r="FI145">
        <v>0</v>
      </c>
      <c r="FJ145">
        <v>0</v>
      </c>
      <c r="FK145">
        <v>0</v>
      </c>
      <c r="FL145">
        <v>0</v>
      </c>
      <c r="FM145">
        <v>0</v>
      </c>
      <c r="FN145">
        <v>0</v>
      </c>
      <c r="FO145">
        <v>0</v>
      </c>
      <c r="FP145">
        <v>0</v>
      </c>
      <c r="FQ145">
        <v>0</v>
      </c>
      <c r="FR145">
        <v>0</v>
      </c>
      <c r="FS145">
        <v>0</v>
      </c>
      <c r="FT145">
        <v>0</v>
      </c>
      <c r="FU145">
        <v>0</v>
      </c>
      <c r="FV145">
        <v>0</v>
      </c>
      <c r="FW145">
        <v>0</v>
      </c>
      <c r="FX145">
        <v>0</v>
      </c>
      <c r="FY145">
        <v>0</v>
      </c>
      <c r="FZ145">
        <v>0</v>
      </c>
      <c r="GA145">
        <v>0</v>
      </c>
      <c r="GB145">
        <v>0</v>
      </c>
      <c r="GC14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1391-63E5-4FAA-B918-FC146B574085}">
  <dimension ref="A1:C7"/>
  <sheetViews>
    <sheetView workbookViewId="0">
      <selection activeCell="C19" sqref="C19"/>
    </sheetView>
  </sheetViews>
  <sheetFormatPr defaultRowHeight="15.75" x14ac:dyDescent="0.25"/>
  <cols>
    <col min="1" max="1" width="20.875" customWidth="1"/>
    <col min="2" max="2" width="12.75" customWidth="1"/>
    <col min="3" max="3" width="78.25" customWidth="1"/>
  </cols>
  <sheetData>
    <row r="1" spans="1:3" s="9" customFormat="1" ht="31.5" x14ac:dyDescent="0.25">
      <c r="A1" s="10" t="s">
        <v>0</v>
      </c>
      <c r="B1" s="11" t="s">
        <v>180</v>
      </c>
      <c r="C1" s="12" t="s">
        <v>176</v>
      </c>
    </row>
    <row r="2" spans="1:3" x14ac:dyDescent="0.25">
      <c r="A2" s="13" t="s">
        <v>99</v>
      </c>
      <c r="B2" s="14">
        <v>8.57</v>
      </c>
      <c r="C2" s="15" t="s">
        <v>177</v>
      </c>
    </row>
    <row r="3" spans="1:3" x14ac:dyDescent="0.25">
      <c r="A3" s="13" t="s">
        <v>121</v>
      </c>
      <c r="B3" s="16">
        <v>769.41</v>
      </c>
      <c r="C3" s="15" t="s">
        <v>181</v>
      </c>
    </row>
    <row r="4" spans="1:3" x14ac:dyDescent="0.25">
      <c r="A4" s="13" t="s">
        <v>148</v>
      </c>
      <c r="B4" s="16">
        <v>17205.2</v>
      </c>
      <c r="C4" s="15" t="s">
        <v>178</v>
      </c>
    </row>
    <row r="5" spans="1:3" x14ac:dyDescent="0.25">
      <c r="A5" s="13" t="s">
        <v>179</v>
      </c>
      <c r="B5" s="14">
        <v>63.1</v>
      </c>
      <c r="C5" s="15" t="s">
        <v>182</v>
      </c>
    </row>
    <row r="6" spans="1:3" x14ac:dyDescent="0.25">
      <c r="A6" s="13"/>
      <c r="C6" s="15"/>
    </row>
    <row r="7" spans="1:3" ht="16.5" thickBot="1" x14ac:dyDescent="0.3">
      <c r="A7" s="17"/>
      <c r="B7" s="67">
        <f>B2+B3+B4+B5</f>
        <v>18046.28</v>
      </c>
      <c r="C7" s="18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1ff325-9faa-43ff-94de-97a163831334">
      <Terms xmlns="http://schemas.microsoft.com/office/infopath/2007/PartnerControls"/>
    </lcf76f155ced4ddcb4097134ff3c332f>
    <TaxCatchAll xmlns="d6d29899-6afa-406a-a28f-c14c306149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F635A02B14D4AB9DD715E8D87AF5F" ma:contentTypeVersion="18" ma:contentTypeDescription="Create a new document." ma:contentTypeScope="" ma:versionID="371fcc016c3949b96cfcba05e6ed8a2f">
  <xsd:schema xmlns:xsd="http://www.w3.org/2001/XMLSchema" xmlns:xs="http://www.w3.org/2001/XMLSchema" xmlns:p="http://schemas.microsoft.com/office/2006/metadata/properties" xmlns:ns2="e11ff325-9faa-43ff-94de-97a163831334" xmlns:ns3="d6d29899-6afa-406a-a28f-c14c306149e9" targetNamespace="http://schemas.microsoft.com/office/2006/metadata/properties" ma:root="true" ma:fieldsID="0d2281c187c5226da0c4664de9c3b85d" ns2:_="" ns3:_="">
    <xsd:import namespace="e11ff325-9faa-43ff-94de-97a163831334"/>
    <xsd:import namespace="d6d29899-6afa-406a-a28f-c14c306149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ff325-9faa-43ff-94de-97a163831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3629fc1-4fae-4e7a-bd28-cb0bd49a4d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29899-6afa-406a-a28f-c14c30614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e66c2e0-27c4-4308-b3a1-9375e58f514b}" ma:internalName="TaxCatchAll" ma:showField="CatchAllData" ma:web="d6d29899-6afa-406a-a28f-c14c3061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FA12C-F8C6-460E-97DF-34D8C70EFF03}">
  <ds:schemaRefs>
    <ds:schemaRef ds:uri="http://purl.org/dc/terms/"/>
    <ds:schemaRef ds:uri="d6d29899-6afa-406a-a28f-c14c306149e9"/>
    <ds:schemaRef ds:uri="e11ff325-9faa-43ff-94de-97a16383133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0E8F99-B403-4EF7-B350-DC991C7DF0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B22779-10EB-4F7D-84EF-BFFF8B76F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1ff325-9faa-43ff-94de-97a163831334"/>
    <ds:schemaRef ds:uri="d6d29899-6afa-406a-a28f-c14c3061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Guidance</vt:lpstr>
      <vt:lpstr>April 2025 Parish Payments</vt:lpstr>
      <vt:lpstr>Receipts</vt:lpstr>
      <vt:lpstr>Adjustments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Baker</dc:creator>
  <cp:lastModifiedBy>Ursula Baker</cp:lastModifiedBy>
  <cp:lastPrinted>2025-04-15T15:17:05Z</cp:lastPrinted>
  <dcterms:created xsi:type="dcterms:W3CDTF">2025-04-15T11:49:15Z</dcterms:created>
  <dcterms:modified xsi:type="dcterms:W3CDTF">2025-04-15T15:17:05Z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0x01010002AF635A02B14D4AB9DD715E8D87AF5F</vt:lpwstr>
  </property>
  <property fmtid="{D5CDD505-2E9C-101B-9397-08002B2CF9AE}" pid="3" name="MediaServiceImageTags">
    <vt:lpwstr/>
  </property>
</Properties>
</file>